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U:\04産業振興課\01 農政係\【農政係】\Ｅ補助・助成・支援関係\[R4・R5事業]省エネ型施設園芸産地育成緊急対策事業\R5\県文書\実施要領・交付要綱\01_実施要領\"/>
    </mc:Choice>
  </mc:AlternateContent>
  <bookViews>
    <workbookView xWindow="0" yWindow="0" windowWidth="28800" windowHeight="12390" tabRatio="844" activeTab="3"/>
  </bookViews>
  <sheets>
    <sheet name="総括表1" sheetId="5" r:id="rId1"/>
    <sheet name="総括表2" sheetId="23" r:id="rId2"/>
    <sheet name="リスト" sheetId="3" state="hidden" r:id="rId3"/>
    <sheet name="1" sheetId="442" r:id="rId4"/>
    <sheet name="2" sheetId="441" r:id="rId5"/>
    <sheet name="3" sheetId="440" r:id="rId6"/>
    <sheet name="4" sheetId="439" r:id="rId7"/>
    <sheet name="5" sheetId="438" r:id="rId8"/>
    <sheet name="6" sheetId="437" r:id="rId9"/>
    <sheet name="7" sheetId="436" r:id="rId10"/>
    <sheet name="8" sheetId="435" r:id="rId11"/>
    <sheet name="9" sheetId="434" r:id="rId12"/>
    <sheet name="10" sheetId="443" r:id="rId13"/>
    <sheet name="11" sheetId="444" r:id="rId14"/>
    <sheet name="12" sheetId="445" r:id="rId15"/>
    <sheet name="13" sheetId="446" r:id="rId16"/>
    <sheet name="14" sheetId="447" r:id="rId17"/>
    <sheet name="15" sheetId="448" r:id="rId18"/>
    <sheet name="16" sheetId="449" r:id="rId19"/>
    <sheet name="17" sheetId="450" r:id="rId20"/>
    <sheet name="18" sheetId="451" r:id="rId21"/>
    <sheet name="19" sheetId="452" r:id="rId22"/>
    <sheet name="20" sheetId="453" r:id="rId23"/>
    <sheet name="21" sheetId="374" r:id="rId24"/>
    <sheet name="22" sheetId="375" r:id="rId25"/>
    <sheet name="23" sheetId="376" r:id="rId26"/>
    <sheet name="24" sheetId="377" r:id="rId27"/>
    <sheet name="25" sheetId="378" r:id="rId28"/>
    <sheet name="26" sheetId="379" r:id="rId29"/>
    <sheet name="27" sheetId="380" r:id="rId30"/>
    <sheet name="28" sheetId="381" r:id="rId31"/>
    <sheet name="29" sheetId="382" r:id="rId32"/>
    <sheet name="30" sheetId="383" r:id="rId33"/>
    <sheet name="31" sheetId="384" r:id="rId34"/>
    <sheet name="32" sheetId="385" r:id="rId35"/>
    <sheet name="33" sheetId="386" r:id="rId36"/>
    <sheet name="34" sheetId="387" r:id="rId37"/>
    <sheet name="35" sheetId="388" r:id="rId38"/>
    <sheet name="36" sheetId="389" r:id="rId39"/>
    <sheet name="37" sheetId="390" r:id="rId40"/>
    <sheet name="38" sheetId="391" r:id="rId41"/>
    <sheet name="39" sheetId="392" r:id="rId42"/>
    <sheet name="40" sheetId="393" r:id="rId43"/>
    <sheet name="41" sheetId="394" r:id="rId44"/>
    <sheet name="42" sheetId="395" r:id="rId45"/>
    <sheet name="43" sheetId="396" r:id="rId46"/>
    <sheet name="44" sheetId="397" r:id="rId47"/>
    <sheet name="45" sheetId="398" r:id="rId48"/>
    <sheet name="46" sheetId="399" r:id="rId49"/>
    <sheet name="47" sheetId="400" r:id="rId50"/>
    <sheet name="48" sheetId="401" r:id="rId51"/>
    <sheet name="49" sheetId="402" r:id="rId52"/>
    <sheet name="50" sheetId="403" r:id="rId53"/>
    <sheet name="51" sheetId="404" r:id="rId54"/>
    <sheet name="52" sheetId="405" r:id="rId55"/>
    <sheet name="53" sheetId="406" r:id="rId56"/>
    <sheet name="54" sheetId="407" r:id="rId57"/>
    <sheet name="55" sheetId="408" r:id="rId58"/>
    <sheet name="56" sheetId="409" r:id="rId59"/>
    <sheet name="57" sheetId="410" r:id="rId60"/>
    <sheet name="58" sheetId="411" r:id="rId61"/>
    <sheet name="59" sheetId="412" r:id="rId62"/>
    <sheet name="60" sheetId="413" r:id="rId63"/>
    <sheet name="61" sheetId="414" r:id="rId64"/>
    <sheet name="62" sheetId="415" r:id="rId65"/>
    <sheet name="63" sheetId="416" r:id="rId66"/>
    <sheet name="64" sheetId="417" r:id="rId67"/>
    <sheet name="65" sheetId="418" r:id="rId68"/>
    <sheet name="66" sheetId="419" r:id="rId69"/>
    <sheet name="67" sheetId="420" r:id="rId70"/>
    <sheet name="68" sheetId="421" r:id="rId71"/>
    <sheet name="69" sheetId="422" r:id="rId72"/>
    <sheet name="70" sheetId="423" r:id="rId73"/>
    <sheet name="71" sheetId="424" r:id="rId74"/>
    <sheet name="72" sheetId="425" r:id="rId75"/>
    <sheet name="73" sheetId="426" r:id="rId76"/>
    <sheet name="74" sheetId="427" r:id="rId77"/>
    <sheet name="75" sheetId="428" r:id="rId78"/>
    <sheet name="76" sheetId="429" r:id="rId79"/>
    <sheet name="77" sheetId="430" r:id="rId80"/>
    <sheet name="78" sheetId="431" r:id="rId81"/>
    <sheet name="79" sheetId="432" r:id="rId82"/>
    <sheet name="80" sheetId="433" r:id="rId83"/>
    <sheet name="81" sheetId="251" r:id="rId84"/>
    <sheet name="82" sheetId="355" r:id="rId85"/>
    <sheet name="83" sheetId="356" r:id="rId86"/>
    <sheet name="84" sheetId="357" r:id="rId87"/>
    <sheet name="85" sheetId="358" r:id="rId88"/>
    <sheet name="86" sheetId="359" r:id="rId89"/>
    <sheet name="87" sheetId="360" r:id="rId90"/>
    <sheet name="88" sheetId="361" r:id="rId91"/>
    <sheet name="89" sheetId="362" r:id="rId92"/>
    <sheet name="90" sheetId="363" r:id="rId93"/>
    <sheet name="91" sheetId="364" r:id="rId94"/>
    <sheet name="92" sheetId="365" r:id="rId95"/>
    <sheet name="93" sheetId="366" r:id="rId96"/>
    <sheet name="94" sheetId="367" r:id="rId97"/>
    <sheet name="95" sheetId="368" r:id="rId98"/>
    <sheet name="96" sheetId="369" r:id="rId99"/>
    <sheet name="97" sheetId="370" r:id="rId100"/>
    <sheet name="98" sheetId="371" r:id="rId101"/>
    <sheet name="99" sheetId="372" r:id="rId102"/>
    <sheet name="100" sheetId="373" r:id="rId103"/>
  </sheets>
  <externalReferences>
    <externalReference r:id="rId104"/>
  </externalReferences>
  <definedNames>
    <definedName name="_xlnm._FilterDatabase" localSheetId="3" hidden="1">'1'!$R$11:$T$19</definedName>
    <definedName name="_xlnm._FilterDatabase" localSheetId="12" hidden="1">'10'!$R$11:$T$19</definedName>
    <definedName name="_xlnm._FilterDatabase" localSheetId="102" hidden="1">'100'!$R$11:$T$19</definedName>
    <definedName name="_xlnm._FilterDatabase" localSheetId="13" hidden="1">'11'!$R$11:$T$19</definedName>
    <definedName name="_xlnm._FilterDatabase" localSheetId="14" hidden="1">'12'!$R$11:$T$19</definedName>
    <definedName name="_xlnm._FilterDatabase" localSheetId="15" hidden="1">'13'!$R$11:$T$19</definedName>
    <definedName name="_xlnm._FilterDatabase" localSheetId="16" hidden="1">'14'!$R$11:$T$19</definedName>
    <definedName name="_xlnm._FilterDatabase" localSheetId="17" hidden="1">'15'!$R$11:$T$19</definedName>
    <definedName name="_xlnm._FilterDatabase" localSheetId="18" hidden="1">'16'!$R$11:$T$19</definedName>
    <definedName name="_xlnm._FilterDatabase" localSheetId="19" hidden="1">'17'!$R$11:$T$19</definedName>
    <definedName name="_xlnm._FilterDatabase" localSheetId="20" hidden="1">'18'!$R$11:$T$19</definedName>
    <definedName name="_xlnm._FilterDatabase" localSheetId="21" hidden="1">'19'!$R$11:$T$19</definedName>
    <definedName name="_xlnm._FilterDatabase" localSheetId="4" hidden="1">'2'!$R$11:$T$19</definedName>
    <definedName name="_xlnm._FilterDatabase" localSheetId="22" hidden="1">'20'!$R$11:$T$19</definedName>
    <definedName name="_xlnm._FilterDatabase" localSheetId="23" hidden="1">'21'!$R$11:$T$19</definedName>
    <definedName name="_xlnm._FilterDatabase" localSheetId="24" hidden="1">'22'!$R$11:$T$19</definedName>
    <definedName name="_xlnm._FilterDatabase" localSheetId="25" hidden="1">'23'!$R$11:$T$19</definedName>
    <definedName name="_xlnm._FilterDatabase" localSheetId="26" hidden="1">'24'!$R$11:$T$19</definedName>
    <definedName name="_xlnm._FilterDatabase" localSheetId="27" hidden="1">'25'!$R$11:$T$19</definedName>
    <definedName name="_xlnm._FilterDatabase" localSheetId="28" hidden="1">'26'!$R$11:$T$19</definedName>
    <definedName name="_xlnm._FilterDatabase" localSheetId="29" hidden="1">'27'!$R$11:$T$19</definedName>
    <definedName name="_xlnm._FilterDatabase" localSheetId="30" hidden="1">'28'!$R$11:$T$19</definedName>
    <definedName name="_xlnm._FilterDatabase" localSheetId="31" hidden="1">'29'!$R$11:$T$19</definedName>
    <definedName name="_xlnm._FilterDatabase" localSheetId="5" hidden="1">'3'!$R$11:$T$19</definedName>
    <definedName name="_xlnm._FilterDatabase" localSheetId="32" hidden="1">'30'!$R$11:$T$19</definedName>
    <definedName name="_xlnm._FilterDatabase" localSheetId="33" hidden="1">'31'!$R$11:$T$19</definedName>
    <definedName name="_xlnm._FilterDatabase" localSheetId="34" hidden="1">'32'!$R$11:$T$19</definedName>
    <definedName name="_xlnm._FilterDatabase" localSheetId="35" hidden="1">'33'!$R$11:$T$19</definedName>
    <definedName name="_xlnm._FilterDatabase" localSheetId="36" hidden="1">'34'!$R$11:$T$19</definedName>
    <definedName name="_xlnm._FilterDatabase" localSheetId="37" hidden="1">'35'!$R$11:$T$19</definedName>
    <definedName name="_xlnm._FilterDatabase" localSheetId="38" hidden="1">'36'!$R$11:$T$19</definedName>
    <definedName name="_xlnm._FilterDatabase" localSheetId="39" hidden="1">'37'!$R$11:$T$19</definedName>
    <definedName name="_xlnm._FilterDatabase" localSheetId="40" hidden="1">'38'!$R$11:$T$19</definedName>
    <definedName name="_xlnm._FilterDatabase" localSheetId="41" hidden="1">'39'!$R$11:$T$19</definedName>
    <definedName name="_xlnm._FilterDatabase" localSheetId="6" hidden="1">'4'!$R$11:$T$19</definedName>
    <definedName name="_xlnm._FilterDatabase" localSheetId="42" hidden="1">'40'!$R$11:$T$19</definedName>
    <definedName name="_xlnm._FilterDatabase" localSheetId="43" hidden="1">'41'!$R$11:$T$19</definedName>
    <definedName name="_xlnm._FilterDatabase" localSheetId="44" hidden="1">'42'!$R$11:$T$19</definedName>
    <definedName name="_xlnm._FilterDatabase" localSheetId="45" hidden="1">'43'!$R$11:$T$19</definedName>
    <definedName name="_xlnm._FilterDatabase" localSheetId="46" hidden="1">'44'!$R$11:$T$19</definedName>
    <definedName name="_xlnm._FilterDatabase" localSheetId="47" hidden="1">'45'!$R$11:$T$19</definedName>
    <definedName name="_xlnm._FilterDatabase" localSheetId="48" hidden="1">'46'!$R$11:$T$19</definedName>
    <definedName name="_xlnm._FilterDatabase" localSheetId="49" hidden="1">'47'!$R$11:$T$19</definedName>
    <definedName name="_xlnm._FilterDatabase" localSheetId="50" hidden="1">'48'!$R$11:$T$19</definedName>
    <definedName name="_xlnm._FilterDatabase" localSheetId="51" hidden="1">'49'!$R$11:$T$19</definedName>
    <definedName name="_xlnm._FilterDatabase" localSheetId="7" hidden="1">'5'!$R$11:$T$19</definedName>
    <definedName name="_xlnm._FilterDatabase" localSheetId="52" hidden="1">'50'!$R$11:$T$19</definedName>
    <definedName name="_xlnm._FilterDatabase" localSheetId="53" hidden="1">'51'!$R$11:$T$19</definedName>
    <definedName name="_xlnm._FilterDatabase" localSheetId="54" hidden="1">'52'!$R$11:$T$19</definedName>
    <definedName name="_xlnm._FilterDatabase" localSheetId="55" hidden="1">'53'!$R$11:$T$19</definedName>
    <definedName name="_xlnm._FilterDatabase" localSheetId="56" hidden="1">'54'!$R$11:$T$19</definedName>
    <definedName name="_xlnm._FilterDatabase" localSheetId="57" hidden="1">'55'!$R$11:$T$19</definedName>
    <definedName name="_xlnm._FilterDatabase" localSheetId="58" hidden="1">'56'!$R$11:$T$19</definedName>
    <definedName name="_xlnm._FilterDatabase" localSheetId="59" hidden="1">'57'!$R$11:$T$19</definedName>
    <definedName name="_xlnm._FilterDatabase" localSheetId="60" hidden="1">'58'!$R$11:$T$19</definedName>
    <definedName name="_xlnm._FilterDatabase" localSheetId="61" hidden="1">'59'!$R$11:$T$19</definedName>
    <definedName name="_xlnm._FilterDatabase" localSheetId="8" hidden="1">'6'!$R$11:$T$19</definedName>
    <definedName name="_xlnm._FilterDatabase" localSheetId="62" hidden="1">'60'!$R$11:$T$19</definedName>
    <definedName name="_xlnm._FilterDatabase" localSheetId="63" hidden="1">'61'!$R$11:$T$19</definedName>
    <definedName name="_xlnm._FilterDatabase" localSheetId="64" hidden="1">'62'!$R$11:$T$19</definedName>
    <definedName name="_xlnm._FilterDatabase" localSheetId="65" hidden="1">'63'!$R$11:$T$19</definedName>
    <definedName name="_xlnm._FilterDatabase" localSheetId="66" hidden="1">'64'!$R$11:$T$19</definedName>
    <definedName name="_xlnm._FilterDatabase" localSheetId="67" hidden="1">'65'!$R$11:$T$19</definedName>
    <definedName name="_xlnm._FilterDatabase" localSheetId="68" hidden="1">'66'!$R$11:$T$19</definedName>
    <definedName name="_xlnm._FilterDatabase" localSheetId="69" hidden="1">'67'!$R$11:$T$19</definedName>
    <definedName name="_xlnm._FilterDatabase" localSheetId="70" hidden="1">'68'!$R$11:$T$19</definedName>
    <definedName name="_xlnm._FilterDatabase" localSheetId="71" hidden="1">'69'!$R$11:$T$19</definedName>
    <definedName name="_xlnm._FilterDatabase" localSheetId="9" hidden="1">'7'!$R$11:$T$19</definedName>
    <definedName name="_xlnm._FilterDatabase" localSheetId="72" hidden="1">'70'!$R$11:$T$19</definedName>
    <definedName name="_xlnm._FilterDatabase" localSheetId="73" hidden="1">'71'!$R$11:$T$19</definedName>
    <definedName name="_xlnm._FilterDatabase" localSheetId="74" hidden="1">'72'!$R$11:$T$19</definedName>
    <definedName name="_xlnm._FilterDatabase" localSheetId="75" hidden="1">'73'!$R$11:$T$19</definedName>
    <definedName name="_xlnm._FilterDatabase" localSheetId="76" hidden="1">'74'!$R$11:$T$19</definedName>
    <definedName name="_xlnm._FilterDatabase" localSheetId="77" hidden="1">'75'!$R$11:$T$19</definedName>
    <definedName name="_xlnm._FilterDatabase" localSheetId="78" hidden="1">'76'!$R$11:$T$19</definedName>
    <definedName name="_xlnm._FilterDatabase" localSheetId="79" hidden="1">'77'!$R$11:$T$19</definedName>
    <definedName name="_xlnm._FilterDatabase" localSheetId="80" hidden="1">'78'!$R$11:$T$19</definedName>
    <definedName name="_xlnm._FilterDatabase" localSheetId="81" hidden="1">'79'!$R$11:$T$19</definedName>
    <definedName name="_xlnm._FilterDatabase" localSheetId="10" hidden="1">'8'!$R$11:$T$19</definedName>
    <definedName name="_xlnm._FilterDatabase" localSheetId="82" hidden="1">'80'!$R$11:$T$19</definedName>
    <definedName name="_xlnm._FilterDatabase" localSheetId="83" hidden="1">'81'!$R$11:$T$19</definedName>
    <definedName name="_xlnm._FilterDatabase" localSheetId="84" hidden="1">'82'!$R$11:$T$19</definedName>
    <definedName name="_xlnm._FilterDatabase" localSheetId="85" hidden="1">'83'!$R$11:$T$19</definedName>
    <definedName name="_xlnm._FilterDatabase" localSheetId="86" hidden="1">'84'!$R$11:$T$19</definedName>
    <definedName name="_xlnm._FilterDatabase" localSheetId="87" hidden="1">'85'!$R$11:$T$19</definedName>
    <definedName name="_xlnm._FilterDatabase" localSheetId="88" hidden="1">'86'!$R$11:$T$19</definedName>
    <definedName name="_xlnm._FilterDatabase" localSheetId="89" hidden="1">'87'!$R$11:$T$19</definedName>
    <definedName name="_xlnm._FilterDatabase" localSheetId="90" hidden="1">'88'!$R$11:$T$19</definedName>
    <definedName name="_xlnm._FilterDatabase" localSheetId="91" hidden="1">'89'!$R$11:$T$19</definedName>
    <definedName name="_xlnm._FilterDatabase" localSheetId="11" hidden="1">'9'!$R$11:$T$19</definedName>
    <definedName name="_xlnm._FilterDatabase" localSheetId="92" hidden="1">'90'!$R$11:$T$19</definedName>
    <definedName name="_xlnm._FilterDatabase" localSheetId="93" hidden="1">'91'!$R$11:$T$19</definedName>
    <definedName name="_xlnm._FilterDatabase" localSheetId="94" hidden="1">'92'!$R$11:$T$19</definedName>
    <definedName name="_xlnm._FilterDatabase" localSheetId="95" hidden="1">'93'!$R$11:$T$19</definedName>
    <definedName name="_xlnm._FilterDatabase" localSheetId="96" hidden="1">'94'!$R$11:$T$19</definedName>
    <definedName name="_xlnm._FilterDatabase" localSheetId="97" hidden="1">'95'!$R$11:$T$19</definedName>
    <definedName name="_xlnm._FilterDatabase" localSheetId="98" hidden="1">'96'!$R$11:$T$19</definedName>
    <definedName name="_xlnm._FilterDatabase" localSheetId="99" hidden="1">'97'!$R$11:$T$19</definedName>
    <definedName name="_xlnm._FilterDatabase" localSheetId="100" hidden="1">'98'!$R$11:$T$19</definedName>
    <definedName name="_xlnm._FilterDatabase" localSheetId="101" hidden="1">'99'!$R$11:$T$19</definedName>
    <definedName name="_xlnm.Print_Area" localSheetId="3">'1'!$A$1:$Q$89</definedName>
    <definedName name="_xlnm.Print_Area" localSheetId="12">'10'!$A$1:$Q$89</definedName>
    <definedName name="_xlnm.Print_Area" localSheetId="102">'100'!$A$1:$Q$89</definedName>
    <definedName name="_xlnm.Print_Area" localSheetId="13">'11'!$A$1:$Q$89</definedName>
    <definedName name="_xlnm.Print_Area" localSheetId="14">'12'!$A$1:$Q$89</definedName>
    <definedName name="_xlnm.Print_Area" localSheetId="15">'13'!$A$1:$Q$89</definedName>
    <definedName name="_xlnm.Print_Area" localSheetId="16">'14'!$A$1:$Q$89</definedName>
    <definedName name="_xlnm.Print_Area" localSheetId="17">'15'!$A$1:$Q$89</definedName>
    <definedName name="_xlnm.Print_Area" localSheetId="18">'16'!$A$1:$Q$89</definedName>
    <definedName name="_xlnm.Print_Area" localSheetId="19">'17'!$A$1:$Q$89</definedName>
    <definedName name="_xlnm.Print_Area" localSheetId="20">'18'!$A$1:$Q$89</definedName>
    <definedName name="_xlnm.Print_Area" localSheetId="21">'19'!$A$1:$Q$89</definedName>
    <definedName name="_xlnm.Print_Area" localSheetId="4">'2'!$A$1:$Q$89</definedName>
    <definedName name="_xlnm.Print_Area" localSheetId="22">'20'!$A$1:$Q$89</definedName>
    <definedName name="_xlnm.Print_Area" localSheetId="23">'21'!$A$1:$Q$89</definedName>
    <definedName name="_xlnm.Print_Area" localSheetId="24">'22'!$A$1:$Q$89</definedName>
    <definedName name="_xlnm.Print_Area" localSheetId="25">'23'!$A$1:$Q$89</definedName>
    <definedName name="_xlnm.Print_Area" localSheetId="26">'24'!$A$1:$Q$89</definedName>
    <definedName name="_xlnm.Print_Area" localSheetId="27">'25'!$A$1:$Q$89</definedName>
    <definedName name="_xlnm.Print_Area" localSheetId="28">'26'!$A$1:$Q$89</definedName>
    <definedName name="_xlnm.Print_Area" localSheetId="29">'27'!$A$1:$Q$89</definedName>
    <definedName name="_xlnm.Print_Area" localSheetId="30">'28'!$A$1:$Q$89</definedName>
    <definedName name="_xlnm.Print_Area" localSheetId="31">'29'!$A$1:$Q$89</definedName>
    <definedName name="_xlnm.Print_Area" localSheetId="5">'3'!$A$1:$Q$89</definedName>
    <definedName name="_xlnm.Print_Area" localSheetId="32">'30'!$A$1:$Q$89</definedName>
    <definedName name="_xlnm.Print_Area" localSheetId="33">'31'!$A$1:$Q$89</definedName>
    <definedName name="_xlnm.Print_Area" localSheetId="34">'32'!$A$1:$Q$89</definedName>
    <definedName name="_xlnm.Print_Area" localSheetId="35">'33'!$A$1:$Q$89</definedName>
    <definedName name="_xlnm.Print_Area" localSheetId="36">'34'!$A$1:$Q$89</definedName>
    <definedName name="_xlnm.Print_Area" localSheetId="37">'35'!$A$1:$Q$89</definedName>
    <definedName name="_xlnm.Print_Area" localSheetId="38">'36'!$A$1:$Q$89</definedName>
    <definedName name="_xlnm.Print_Area" localSheetId="39">'37'!$A$1:$Q$89</definedName>
    <definedName name="_xlnm.Print_Area" localSheetId="40">'38'!$A$1:$Q$89</definedName>
    <definedName name="_xlnm.Print_Area" localSheetId="41">'39'!$A$1:$Q$89</definedName>
    <definedName name="_xlnm.Print_Area" localSheetId="6">'4'!$A$1:$Q$89</definedName>
    <definedName name="_xlnm.Print_Area" localSheetId="42">'40'!$A$1:$Q$89</definedName>
    <definedName name="_xlnm.Print_Area" localSheetId="43">'41'!$A$1:$Q$89</definedName>
    <definedName name="_xlnm.Print_Area" localSheetId="44">'42'!$A$1:$Q$89</definedName>
    <definedName name="_xlnm.Print_Area" localSheetId="45">'43'!$A$1:$Q$89</definedName>
    <definedName name="_xlnm.Print_Area" localSheetId="46">'44'!$A$1:$Q$89</definedName>
    <definedName name="_xlnm.Print_Area" localSheetId="47">'45'!$A$1:$Q$89</definedName>
    <definedName name="_xlnm.Print_Area" localSheetId="48">'46'!$A$1:$Q$89</definedName>
    <definedName name="_xlnm.Print_Area" localSheetId="49">'47'!$A$1:$Q$89</definedName>
    <definedName name="_xlnm.Print_Area" localSheetId="50">'48'!$A$1:$Q$89</definedName>
    <definedName name="_xlnm.Print_Area" localSheetId="51">'49'!$A$1:$Q$89</definedName>
    <definedName name="_xlnm.Print_Area" localSheetId="7">'5'!$A$1:$Q$89</definedName>
    <definedName name="_xlnm.Print_Area" localSheetId="52">'50'!$A$1:$Q$89</definedName>
    <definedName name="_xlnm.Print_Area" localSheetId="53">'51'!$A$1:$Q$89</definedName>
    <definedName name="_xlnm.Print_Area" localSheetId="54">'52'!$A$1:$Q$89</definedName>
    <definedName name="_xlnm.Print_Area" localSheetId="55">'53'!$A$1:$Q$89</definedName>
    <definedName name="_xlnm.Print_Area" localSheetId="56">'54'!$A$1:$Q$89</definedName>
    <definedName name="_xlnm.Print_Area" localSheetId="57">'55'!$A$1:$Q$89</definedName>
    <definedName name="_xlnm.Print_Area" localSheetId="58">'56'!$A$1:$Q$89</definedName>
    <definedName name="_xlnm.Print_Area" localSheetId="59">'57'!$A$1:$Q$89</definedName>
    <definedName name="_xlnm.Print_Area" localSheetId="60">'58'!$A$1:$Q$89</definedName>
    <definedName name="_xlnm.Print_Area" localSheetId="61">'59'!$A$1:$Q$89</definedName>
    <definedName name="_xlnm.Print_Area" localSheetId="8">'6'!$A$1:$Q$89</definedName>
    <definedName name="_xlnm.Print_Area" localSheetId="62">'60'!$A$1:$Q$89</definedName>
    <definedName name="_xlnm.Print_Area" localSheetId="63">'61'!$A$1:$Q$89</definedName>
    <definedName name="_xlnm.Print_Area" localSheetId="64">'62'!$A$1:$Q$89</definedName>
    <definedName name="_xlnm.Print_Area" localSheetId="65">'63'!$A$1:$Q$89</definedName>
    <definedName name="_xlnm.Print_Area" localSheetId="66">'64'!$A$1:$Q$89</definedName>
    <definedName name="_xlnm.Print_Area" localSheetId="67">'65'!$A$1:$Q$89</definedName>
    <definedName name="_xlnm.Print_Area" localSheetId="68">'66'!$A$1:$Q$89</definedName>
    <definedName name="_xlnm.Print_Area" localSheetId="69">'67'!$A$1:$Q$89</definedName>
    <definedName name="_xlnm.Print_Area" localSheetId="70">'68'!$A$1:$Q$89</definedName>
    <definedName name="_xlnm.Print_Area" localSheetId="71">'69'!$A$1:$Q$89</definedName>
    <definedName name="_xlnm.Print_Area" localSheetId="9">'7'!$A$1:$Q$89</definedName>
    <definedName name="_xlnm.Print_Area" localSheetId="72">'70'!$A$1:$Q$89</definedName>
    <definedName name="_xlnm.Print_Area" localSheetId="73">'71'!$A$1:$Q$89</definedName>
    <definedName name="_xlnm.Print_Area" localSheetId="74">'72'!$A$1:$Q$89</definedName>
    <definedName name="_xlnm.Print_Area" localSheetId="75">'73'!$A$1:$Q$89</definedName>
    <definedName name="_xlnm.Print_Area" localSheetId="76">'74'!$A$1:$Q$89</definedName>
    <definedName name="_xlnm.Print_Area" localSheetId="77">'75'!$A$1:$Q$89</definedName>
    <definedName name="_xlnm.Print_Area" localSheetId="78">'76'!$A$1:$Q$89</definedName>
    <definedName name="_xlnm.Print_Area" localSheetId="79">'77'!$A$1:$Q$89</definedName>
    <definedName name="_xlnm.Print_Area" localSheetId="80">'78'!$A$1:$Q$89</definedName>
    <definedName name="_xlnm.Print_Area" localSheetId="81">'79'!$A$1:$Q$89</definedName>
    <definedName name="_xlnm.Print_Area" localSheetId="10">'8'!$A$1:$Q$89</definedName>
    <definedName name="_xlnm.Print_Area" localSheetId="82">'80'!$A$1:$Q$89</definedName>
    <definedName name="_xlnm.Print_Area" localSheetId="83">'81'!$A$1:$Q$89</definedName>
    <definedName name="_xlnm.Print_Area" localSheetId="84">'82'!$A$1:$Q$89</definedName>
    <definedName name="_xlnm.Print_Area" localSheetId="85">'83'!$A$1:$Q$89</definedName>
    <definedName name="_xlnm.Print_Area" localSheetId="86">'84'!$A$1:$Q$89</definedName>
    <definedName name="_xlnm.Print_Area" localSheetId="87">'85'!$A$1:$Q$89</definedName>
    <definedName name="_xlnm.Print_Area" localSheetId="88">'86'!$A$1:$Q$89</definedName>
    <definedName name="_xlnm.Print_Area" localSheetId="89">'87'!$A$1:$Q$89</definedName>
    <definedName name="_xlnm.Print_Area" localSheetId="90">'88'!$A$1:$Q$89</definedName>
    <definedName name="_xlnm.Print_Area" localSheetId="91">'89'!$A$1:$Q$89</definedName>
    <definedName name="_xlnm.Print_Area" localSheetId="11">'9'!$A$1:$Q$89</definedName>
    <definedName name="_xlnm.Print_Area" localSheetId="92">'90'!$A$1:$Q$89</definedName>
    <definedName name="_xlnm.Print_Area" localSheetId="93">'91'!$A$1:$Q$89</definedName>
    <definedName name="_xlnm.Print_Area" localSheetId="94">'92'!$A$1:$Q$89</definedName>
    <definedName name="_xlnm.Print_Area" localSheetId="95">'93'!$A$1:$Q$89</definedName>
    <definedName name="_xlnm.Print_Area" localSheetId="96">'94'!$A$1:$Q$89</definedName>
    <definedName name="_xlnm.Print_Area" localSheetId="97">'95'!$A$1:$Q$89</definedName>
    <definedName name="_xlnm.Print_Area" localSheetId="98">'96'!$A$1:$Q$89</definedName>
    <definedName name="_xlnm.Print_Area" localSheetId="99">'97'!$A$1:$Q$89</definedName>
    <definedName name="_xlnm.Print_Area" localSheetId="100">'98'!$A$1:$Q$89</definedName>
    <definedName name="_xlnm.Print_Area" localSheetId="101">'99'!$A$1:$Q$89</definedName>
    <definedName name="_xlnm.Print_Area" localSheetId="1">総括表2!$A$1:$AK$104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1" i="453" l="1"/>
  <c r="R59" i="453"/>
  <c r="E42" i="453"/>
  <c r="D42" i="453"/>
  <c r="C42" i="453"/>
  <c r="T41" i="453"/>
  <c r="R41" i="453"/>
  <c r="B41" i="453"/>
  <c r="S41" i="453" s="1"/>
  <c r="T40" i="453"/>
  <c r="R40" i="453"/>
  <c r="B40" i="453"/>
  <c r="S40" i="453" s="1"/>
  <c r="T39" i="453"/>
  <c r="R39" i="453"/>
  <c r="B39" i="453"/>
  <c r="B42" i="453" s="1"/>
  <c r="T36" i="453"/>
  <c r="S36" i="453"/>
  <c r="R36" i="453"/>
  <c r="T35" i="453"/>
  <c r="S35" i="453"/>
  <c r="R35" i="453"/>
  <c r="T34" i="453"/>
  <c r="S34" i="453"/>
  <c r="R34" i="453"/>
  <c r="T33" i="453"/>
  <c r="S33" i="453"/>
  <c r="R33" i="453"/>
  <c r="T32" i="453"/>
  <c r="S32" i="453"/>
  <c r="R32" i="453"/>
  <c r="T31" i="453"/>
  <c r="S31" i="453"/>
  <c r="R31" i="453"/>
  <c r="T30" i="453"/>
  <c r="S30" i="453"/>
  <c r="R30" i="453"/>
  <c r="T29" i="453"/>
  <c r="S29" i="453"/>
  <c r="R29" i="453"/>
  <c r="T28" i="453"/>
  <c r="S28" i="453"/>
  <c r="R28" i="453"/>
  <c r="T27" i="453"/>
  <c r="S27" i="453"/>
  <c r="R27" i="453"/>
  <c r="T26" i="453"/>
  <c r="S26" i="453"/>
  <c r="R26" i="453"/>
  <c r="T25" i="453"/>
  <c r="S25" i="453"/>
  <c r="R25" i="453"/>
  <c r="D20" i="453"/>
  <c r="S19" i="453"/>
  <c r="S18" i="453"/>
  <c r="S17" i="453"/>
  <c r="S16" i="453"/>
  <c r="S15" i="453"/>
  <c r="S14" i="453"/>
  <c r="S13" i="453"/>
  <c r="S12" i="453"/>
  <c r="R12" i="453"/>
  <c r="N9" i="453"/>
  <c r="I9" i="453"/>
  <c r="H9" i="453"/>
  <c r="O8" i="453"/>
  <c r="J8" i="453"/>
  <c r="K8" i="453" s="1"/>
  <c r="O7" i="453"/>
  <c r="K7" i="453"/>
  <c r="J7" i="453"/>
  <c r="O6" i="453"/>
  <c r="J6" i="453"/>
  <c r="K6" i="453" s="1"/>
  <c r="O5" i="453"/>
  <c r="O9" i="453" s="1"/>
  <c r="P9" i="453" s="1"/>
  <c r="K5" i="453"/>
  <c r="J5" i="453"/>
  <c r="J9" i="453" s="1"/>
  <c r="K9" i="453" s="1"/>
  <c r="R61" i="452"/>
  <c r="R59" i="452"/>
  <c r="E42" i="452"/>
  <c r="D42" i="452"/>
  <c r="C42" i="452"/>
  <c r="T41" i="452"/>
  <c r="R41" i="452"/>
  <c r="B41" i="452"/>
  <c r="S41" i="452" s="1"/>
  <c r="T40" i="452"/>
  <c r="R40" i="452"/>
  <c r="B40" i="452"/>
  <c r="S40" i="452" s="1"/>
  <c r="T39" i="452"/>
  <c r="R39" i="452"/>
  <c r="B39" i="452"/>
  <c r="B42" i="452" s="1"/>
  <c r="T36" i="452"/>
  <c r="S36" i="452"/>
  <c r="R36" i="452"/>
  <c r="T35" i="452"/>
  <c r="S35" i="452"/>
  <c r="R35" i="452"/>
  <c r="T34" i="452"/>
  <c r="S34" i="452"/>
  <c r="R34" i="452"/>
  <c r="T33" i="452"/>
  <c r="S33" i="452"/>
  <c r="R33" i="452"/>
  <c r="T32" i="452"/>
  <c r="S32" i="452"/>
  <c r="R32" i="452"/>
  <c r="T31" i="452"/>
  <c r="S31" i="452"/>
  <c r="R31" i="452"/>
  <c r="T30" i="452"/>
  <c r="S30" i="452"/>
  <c r="R30" i="452"/>
  <c r="T29" i="452"/>
  <c r="S29" i="452"/>
  <c r="R29" i="452"/>
  <c r="T28" i="452"/>
  <c r="S28" i="452"/>
  <c r="R28" i="452"/>
  <c r="T27" i="452"/>
  <c r="S27" i="452"/>
  <c r="R27" i="452"/>
  <c r="T26" i="452"/>
  <c r="S26" i="452"/>
  <c r="R26" i="452"/>
  <c r="T25" i="452"/>
  <c r="S25" i="452"/>
  <c r="R25" i="452"/>
  <c r="D20" i="452"/>
  <c r="S19" i="452"/>
  <c r="S18" i="452"/>
  <c r="S17" i="452"/>
  <c r="S16" i="452"/>
  <c r="S15" i="452"/>
  <c r="S14" i="452"/>
  <c r="S13" i="452"/>
  <c r="S12" i="452"/>
  <c r="R12" i="452"/>
  <c r="N9" i="452"/>
  <c r="I9" i="452"/>
  <c r="H9" i="452"/>
  <c r="O8" i="452"/>
  <c r="J8" i="452"/>
  <c r="K8" i="452" s="1"/>
  <c r="O7" i="452"/>
  <c r="K7" i="452"/>
  <c r="J7" i="452"/>
  <c r="O6" i="452"/>
  <c r="J6" i="452"/>
  <c r="K6" i="452" s="1"/>
  <c r="O5" i="452"/>
  <c r="O9" i="452" s="1"/>
  <c r="P9" i="452" s="1"/>
  <c r="K5" i="452"/>
  <c r="J5" i="452"/>
  <c r="J9" i="452" s="1"/>
  <c r="K9" i="452" s="1"/>
  <c r="R61" i="451"/>
  <c r="R59" i="451"/>
  <c r="E42" i="451"/>
  <c r="D42" i="451"/>
  <c r="C42" i="451"/>
  <c r="T41" i="451"/>
  <c r="R41" i="451"/>
  <c r="B41" i="451"/>
  <c r="S41" i="451" s="1"/>
  <c r="T40" i="451"/>
  <c r="R40" i="451"/>
  <c r="B40" i="451"/>
  <c r="S40" i="451" s="1"/>
  <c r="T39" i="451"/>
  <c r="R39" i="451"/>
  <c r="B39" i="451"/>
  <c r="B42" i="451" s="1"/>
  <c r="T36" i="451"/>
  <c r="S36" i="451"/>
  <c r="R36" i="451"/>
  <c r="T35" i="451"/>
  <c r="S35" i="451"/>
  <c r="R35" i="451"/>
  <c r="T34" i="451"/>
  <c r="S34" i="451"/>
  <c r="R34" i="451"/>
  <c r="T33" i="451"/>
  <c r="S33" i="451"/>
  <c r="R33" i="451"/>
  <c r="T32" i="451"/>
  <c r="S32" i="451"/>
  <c r="R32" i="451"/>
  <c r="T31" i="451"/>
  <c r="S31" i="451"/>
  <c r="R31" i="451"/>
  <c r="T30" i="451"/>
  <c r="S30" i="451"/>
  <c r="R30" i="451"/>
  <c r="T29" i="451"/>
  <c r="S29" i="451"/>
  <c r="R29" i="451"/>
  <c r="T28" i="451"/>
  <c r="S28" i="451"/>
  <c r="R28" i="451"/>
  <c r="T27" i="451"/>
  <c r="S27" i="451"/>
  <c r="R27" i="451"/>
  <c r="T26" i="451"/>
  <c r="S26" i="451"/>
  <c r="R26" i="451"/>
  <c r="T25" i="451"/>
  <c r="S25" i="451"/>
  <c r="R25" i="451"/>
  <c r="D20" i="451"/>
  <c r="S19" i="451"/>
  <c r="S18" i="451"/>
  <c r="S17" i="451"/>
  <c r="S16" i="451"/>
  <c r="S15" i="451"/>
  <c r="S14" i="451"/>
  <c r="S13" i="451"/>
  <c r="S12" i="451"/>
  <c r="R12" i="451"/>
  <c r="N9" i="451"/>
  <c r="I9" i="451"/>
  <c r="H9" i="451"/>
  <c r="O8" i="451"/>
  <c r="J8" i="451"/>
  <c r="K8" i="451" s="1"/>
  <c r="O7" i="451"/>
  <c r="K7" i="451"/>
  <c r="J7" i="451"/>
  <c r="O6" i="451"/>
  <c r="J6" i="451"/>
  <c r="K6" i="451" s="1"/>
  <c r="O5" i="451"/>
  <c r="O9" i="451" s="1"/>
  <c r="P9" i="451" s="1"/>
  <c r="K5" i="451"/>
  <c r="J5" i="451"/>
  <c r="J9" i="451" s="1"/>
  <c r="K9" i="451" s="1"/>
  <c r="R61" i="450"/>
  <c r="R59" i="450"/>
  <c r="E42" i="450"/>
  <c r="D42" i="450"/>
  <c r="C42" i="450"/>
  <c r="T41" i="450"/>
  <c r="R41" i="450"/>
  <c r="B41" i="450"/>
  <c r="S41" i="450" s="1"/>
  <c r="T40" i="450"/>
  <c r="R40" i="450"/>
  <c r="B40" i="450"/>
  <c r="S40" i="450" s="1"/>
  <c r="T39" i="450"/>
  <c r="R39" i="450"/>
  <c r="B39" i="450"/>
  <c r="B42" i="450" s="1"/>
  <c r="T36" i="450"/>
  <c r="S36" i="450"/>
  <c r="R36" i="450"/>
  <c r="T35" i="450"/>
  <c r="S35" i="450"/>
  <c r="R35" i="450"/>
  <c r="T34" i="450"/>
  <c r="S34" i="450"/>
  <c r="R34" i="450"/>
  <c r="T33" i="450"/>
  <c r="S33" i="450"/>
  <c r="R33" i="450"/>
  <c r="T32" i="450"/>
  <c r="S32" i="450"/>
  <c r="R32" i="450"/>
  <c r="T31" i="450"/>
  <c r="S31" i="450"/>
  <c r="R31" i="450"/>
  <c r="T30" i="450"/>
  <c r="S30" i="450"/>
  <c r="R30" i="450"/>
  <c r="T29" i="450"/>
  <c r="S29" i="450"/>
  <c r="R29" i="450"/>
  <c r="T28" i="450"/>
  <c r="S28" i="450"/>
  <c r="R28" i="450"/>
  <c r="T27" i="450"/>
  <c r="S27" i="450"/>
  <c r="R27" i="450"/>
  <c r="T26" i="450"/>
  <c r="S26" i="450"/>
  <c r="R26" i="450"/>
  <c r="T25" i="450"/>
  <c r="S25" i="450"/>
  <c r="R25" i="450"/>
  <c r="D20" i="450"/>
  <c r="S19" i="450"/>
  <c r="S18" i="450"/>
  <c r="S17" i="450"/>
  <c r="S16" i="450"/>
  <c r="S15" i="450"/>
  <c r="S14" i="450"/>
  <c r="S13" i="450"/>
  <c r="S12" i="450"/>
  <c r="R12" i="450"/>
  <c r="N9" i="450"/>
  <c r="I9" i="450"/>
  <c r="H9" i="450"/>
  <c r="O8" i="450"/>
  <c r="J8" i="450"/>
  <c r="K8" i="450" s="1"/>
  <c r="O7" i="450"/>
  <c r="K7" i="450"/>
  <c r="J7" i="450"/>
  <c r="O6" i="450"/>
  <c r="J6" i="450"/>
  <c r="K6" i="450" s="1"/>
  <c r="O5" i="450"/>
  <c r="O9" i="450" s="1"/>
  <c r="P9" i="450" s="1"/>
  <c r="K5" i="450"/>
  <c r="J5" i="450"/>
  <c r="J9" i="450" s="1"/>
  <c r="K9" i="450" s="1"/>
  <c r="R61" i="449"/>
  <c r="R59" i="449"/>
  <c r="E42" i="449"/>
  <c r="D42" i="449"/>
  <c r="C42" i="449"/>
  <c r="T41" i="449"/>
  <c r="R41" i="449"/>
  <c r="B41" i="449"/>
  <c r="S41" i="449" s="1"/>
  <c r="T40" i="449"/>
  <c r="R40" i="449"/>
  <c r="B40" i="449"/>
  <c r="S40" i="449" s="1"/>
  <c r="T39" i="449"/>
  <c r="R39" i="449"/>
  <c r="B39" i="449"/>
  <c r="B42" i="449" s="1"/>
  <c r="T36" i="449"/>
  <c r="S36" i="449"/>
  <c r="R36" i="449"/>
  <c r="T35" i="449"/>
  <c r="S35" i="449"/>
  <c r="R35" i="449"/>
  <c r="T34" i="449"/>
  <c r="S34" i="449"/>
  <c r="R34" i="449"/>
  <c r="T33" i="449"/>
  <c r="S33" i="449"/>
  <c r="R33" i="449"/>
  <c r="T32" i="449"/>
  <c r="S32" i="449"/>
  <c r="R32" i="449"/>
  <c r="T31" i="449"/>
  <c r="S31" i="449"/>
  <c r="R31" i="449"/>
  <c r="T30" i="449"/>
  <c r="S30" i="449"/>
  <c r="R30" i="449"/>
  <c r="T29" i="449"/>
  <c r="S29" i="449"/>
  <c r="R29" i="449"/>
  <c r="T28" i="449"/>
  <c r="S28" i="449"/>
  <c r="R28" i="449"/>
  <c r="T27" i="449"/>
  <c r="S27" i="449"/>
  <c r="R27" i="449"/>
  <c r="T26" i="449"/>
  <c r="S26" i="449"/>
  <c r="R26" i="449"/>
  <c r="T25" i="449"/>
  <c r="S25" i="449"/>
  <c r="R25" i="449"/>
  <c r="D20" i="449"/>
  <c r="S19" i="449"/>
  <c r="S18" i="449"/>
  <c r="S17" i="449"/>
  <c r="S16" i="449"/>
  <c r="S15" i="449"/>
  <c r="S14" i="449"/>
  <c r="S13" i="449"/>
  <c r="S12" i="449"/>
  <c r="R12" i="449"/>
  <c r="N9" i="449"/>
  <c r="I9" i="449"/>
  <c r="H9" i="449"/>
  <c r="O8" i="449"/>
  <c r="J8" i="449"/>
  <c r="K8" i="449" s="1"/>
  <c r="O7" i="449"/>
  <c r="K7" i="449"/>
  <c r="J7" i="449"/>
  <c r="O6" i="449"/>
  <c r="J6" i="449"/>
  <c r="K6" i="449" s="1"/>
  <c r="O5" i="449"/>
  <c r="O9" i="449" s="1"/>
  <c r="P9" i="449" s="1"/>
  <c r="K5" i="449"/>
  <c r="J5" i="449"/>
  <c r="J9" i="449" s="1"/>
  <c r="K9" i="449" s="1"/>
  <c r="R61" i="448"/>
  <c r="R59" i="448"/>
  <c r="E42" i="448"/>
  <c r="D42" i="448"/>
  <c r="C42" i="448"/>
  <c r="T41" i="448"/>
  <c r="R41" i="448"/>
  <c r="B41" i="448"/>
  <c r="S41" i="448" s="1"/>
  <c r="T40" i="448"/>
  <c r="R40" i="448"/>
  <c r="B40" i="448"/>
  <c r="S40" i="448" s="1"/>
  <c r="T39" i="448"/>
  <c r="R39" i="448"/>
  <c r="B39" i="448"/>
  <c r="B42" i="448" s="1"/>
  <c r="T36" i="448"/>
  <c r="S36" i="448"/>
  <c r="R36" i="448"/>
  <c r="T35" i="448"/>
  <c r="S35" i="448"/>
  <c r="R35" i="448"/>
  <c r="T34" i="448"/>
  <c r="S34" i="448"/>
  <c r="R34" i="448"/>
  <c r="T33" i="448"/>
  <c r="S33" i="448"/>
  <c r="R33" i="448"/>
  <c r="T32" i="448"/>
  <c r="S32" i="448"/>
  <c r="R32" i="448"/>
  <c r="T31" i="448"/>
  <c r="S31" i="448"/>
  <c r="R31" i="448"/>
  <c r="T30" i="448"/>
  <c r="S30" i="448"/>
  <c r="R30" i="448"/>
  <c r="T29" i="448"/>
  <c r="S29" i="448"/>
  <c r="R29" i="448"/>
  <c r="T28" i="448"/>
  <c r="S28" i="448"/>
  <c r="R28" i="448"/>
  <c r="T27" i="448"/>
  <c r="S27" i="448"/>
  <c r="R27" i="448"/>
  <c r="T26" i="448"/>
  <c r="S26" i="448"/>
  <c r="R26" i="448"/>
  <c r="T25" i="448"/>
  <c r="S25" i="448"/>
  <c r="R25" i="448"/>
  <c r="D20" i="448"/>
  <c r="S19" i="448"/>
  <c r="S18" i="448"/>
  <c r="S17" i="448"/>
  <c r="S16" i="448"/>
  <c r="S15" i="448"/>
  <c r="S14" i="448"/>
  <c r="S13" i="448"/>
  <c r="S12" i="448"/>
  <c r="R12" i="448"/>
  <c r="N9" i="448"/>
  <c r="I9" i="448"/>
  <c r="H9" i="448"/>
  <c r="O8" i="448"/>
  <c r="J8" i="448"/>
  <c r="K8" i="448" s="1"/>
  <c r="O7" i="448"/>
  <c r="K7" i="448"/>
  <c r="J7" i="448"/>
  <c r="O6" i="448"/>
  <c r="J6" i="448"/>
  <c r="K6" i="448" s="1"/>
  <c r="O5" i="448"/>
  <c r="O9" i="448" s="1"/>
  <c r="P9" i="448" s="1"/>
  <c r="K5" i="448"/>
  <c r="J5" i="448"/>
  <c r="J9" i="448" s="1"/>
  <c r="K9" i="448" s="1"/>
  <c r="R61" i="447"/>
  <c r="R59" i="447"/>
  <c r="E42" i="447"/>
  <c r="D42" i="447"/>
  <c r="C42" i="447"/>
  <c r="T41" i="447"/>
  <c r="R41" i="447"/>
  <c r="B41" i="447"/>
  <c r="S41" i="447" s="1"/>
  <c r="T40" i="447"/>
  <c r="R40" i="447"/>
  <c r="B40" i="447"/>
  <c r="S40" i="447" s="1"/>
  <c r="T39" i="447"/>
  <c r="R39" i="447"/>
  <c r="B39" i="447"/>
  <c r="B42" i="447" s="1"/>
  <c r="T36" i="447"/>
  <c r="S36" i="447"/>
  <c r="R36" i="447"/>
  <c r="T35" i="447"/>
  <c r="S35" i="447"/>
  <c r="R35" i="447"/>
  <c r="T34" i="447"/>
  <c r="S34" i="447"/>
  <c r="R34" i="447"/>
  <c r="T33" i="447"/>
  <c r="S33" i="447"/>
  <c r="R33" i="447"/>
  <c r="T32" i="447"/>
  <c r="S32" i="447"/>
  <c r="R32" i="447"/>
  <c r="T31" i="447"/>
  <c r="S31" i="447"/>
  <c r="R31" i="447"/>
  <c r="T30" i="447"/>
  <c r="S30" i="447"/>
  <c r="R30" i="447"/>
  <c r="T29" i="447"/>
  <c r="S29" i="447"/>
  <c r="R29" i="447"/>
  <c r="T28" i="447"/>
  <c r="S28" i="447"/>
  <c r="R28" i="447"/>
  <c r="T27" i="447"/>
  <c r="S27" i="447"/>
  <c r="R27" i="447"/>
  <c r="T26" i="447"/>
  <c r="S26" i="447"/>
  <c r="R26" i="447"/>
  <c r="T25" i="447"/>
  <c r="S25" i="447"/>
  <c r="R25" i="447"/>
  <c r="D20" i="447"/>
  <c r="S19" i="447"/>
  <c r="S18" i="447"/>
  <c r="S17" i="447"/>
  <c r="S16" i="447"/>
  <c r="S15" i="447"/>
  <c r="S14" i="447"/>
  <c r="S13" i="447"/>
  <c r="S12" i="447"/>
  <c r="R12" i="447"/>
  <c r="N9" i="447"/>
  <c r="I9" i="447"/>
  <c r="H9" i="447"/>
  <c r="O8" i="447"/>
  <c r="J8" i="447"/>
  <c r="K8" i="447" s="1"/>
  <c r="O7" i="447"/>
  <c r="K7" i="447"/>
  <c r="J7" i="447"/>
  <c r="O6" i="447"/>
  <c r="J6" i="447"/>
  <c r="K6" i="447" s="1"/>
  <c r="O5" i="447"/>
  <c r="O9" i="447" s="1"/>
  <c r="P9" i="447" s="1"/>
  <c r="K5" i="447"/>
  <c r="J5" i="447"/>
  <c r="J9" i="447" s="1"/>
  <c r="K9" i="447" s="1"/>
  <c r="R61" i="446"/>
  <c r="R59" i="446"/>
  <c r="E42" i="446"/>
  <c r="D42" i="446"/>
  <c r="C42" i="446"/>
  <c r="T41" i="446"/>
  <c r="R41" i="446"/>
  <c r="B41" i="446"/>
  <c r="S41" i="446" s="1"/>
  <c r="T40" i="446"/>
  <c r="R40" i="446"/>
  <c r="B40" i="446"/>
  <c r="S40" i="446" s="1"/>
  <c r="T39" i="446"/>
  <c r="R39" i="446"/>
  <c r="B39" i="446"/>
  <c r="B42" i="446" s="1"/>
  <c r="T36" i="446"/>
  <c r="S36" i="446"/>
  <c r="R36" i="446"/>
  <c r="T35" i="446"/>
  <c r="S35" i="446"/>
  <c r="R35" i="446"/>
  <c r="T34" i="446"/>
  <c r="S34" i="446"/>
  <c r="R34" i="446"/>
  <c r="T33" i="446"/>
  <c r="S33" i="446"/>
  <c r="R33" i="446"/>
  <c r="T32" i="446"/>
  <c r="S32" i="446"/>
  <c r="R32" i="446"/>
  <c r="T31" i="446"/>
  <c r="S31" i="446"/>
  <c r="R31" i="446"/>
  <c r="T30" i="446"/>
  <c r="S30" i="446"/>
  <c r="R30" i="446"/>
  <c r="T29" i="446"/>
  <c r="S29" i="446"/>
  <c r="R29" i="446"/>
  <c r="T28" i="446"/>
  <c r="S28" i="446"/>
  <c r="R28" i="446"/>
  <c r="T27" i="446"/>
  <c r="S27" i="446"/>
  <c r="R27" i="446"/>
  <c r="T26" i="446"/>
  <c r="S26" i="446"/>
  <c r="R26" i="446"/>
  <c r="T25" i="446"/>
  <c r="S25" i="446"/>
  <c r="R25" i="446"/>
  <c r="D20" i="446"/>
  <c r="S19" i="446"/>
  <c r="S18" i="446"/>
  <c r="S17" i="446"/>
  <c r="S16" i="446"/>
  <c r="S15" i="446"/>
  <c r="S14" i="446"/>
  <c r="S13" i="446"/>
  <c r="S12" i="446"/>
  <c r="R12" i="446"/>
  <c r="N9" i="446"/>
  <c r="I9" i="446"/>
  <c r="H9" i="446"/>
  <c r="O8" i="446"/>
  <c r="J8" i="446"/>
  <c r="K8" i="446" s="1"/>
  <c r="O7" i="446"/>
  <c r="K7" i="446"/>
  <c r="J7" i="446"/>
  <c r="O6" i="446"/>
  <c r="J6" i="446"/>
  <c r="K6" i="446" s="1"/>
  <c r="O5" i="446"/>
  <c r="O9" i="446" s="1"/>
  <c r="P9" i="446" s="1"/>
  <c r="K5" i="446"/>
  <c r="J5" i="446"/>
  <c r="J9" i="446" s="1"/>
  <c r="K9" i="446" s="1"/>
  <c r="R61" i="445"/>
  <c r="R59" i="445"/>
  <c r="E42" i="445"/>
  <c r="D42" i="445"/>
  <c r="C42" i="445"/>
  <c r="T41" i="445"/>
  <c r="R41" i="445"/>
  <c r="B41" i="445"/>
  <c r="S41" i="445" s="1"/>
  <c r="T40" i="445"/>
  <c r="R40" i="445"/>
  <c r="B40" i="445"/>
  <c r="S40" i="445" s="1"/>
  <c r="T39" i="445"/>
  <c r="R39" i="445"/>
  <c r="B39" i="445"/>
  <c r="B42" i="445" s="1"/>
  <c r="T36" i="445"/>
  <c r="S36" i="445"/>
  <c r="R36" i="445"/>
  <c r="T35" i="445"/>
  <c r="S35" i="445"/>
  <c r="R35" i="445"/>
  <c r="T34" i="445"/>
  <c r="S34" i="445"/>
  <c r="R34" i="445"/>
  <c r="T33" i="445"/>
  <c r="S33" i="445"/>
  <c r="R33" i="445"/>
  <c r="T32" i="445"/>
  <c r="S32" i="445"/>
  <c r="R32" i="445"/>
  <c r="T31" i="445"/>
  <c r="S31" i="445"/>
  <c r="R31" i="445"/>
  <c r="T30" i="445"/>
  <c r="S30" i="445"/>
  <c r="R30" i="445"/>
  <c r="T29" i="445"/>
  <c r="S29" i="445"/>
  <c r="R29" i="445"/>
  <c r="T28" i="445"/>
  <c r="S28" i="445"/>
  <c r="R28" i="445"/>
  <c r="T27" i="445"/>
  <c r="S27" i="445"/>
  <c r="R27" i="445"/>
  <c r="T26" i="445"/>
  <c r="S26" i="445"/>
  <c r="R26" i="445"/>
  <c r="T25" i="445"/>
  <c r="S25" i="445"/>
  <c r="R25" i="445"/>
  <c r="D20" i="445"/>
  <c r="S19" i="445"/>
  <c r="S18" i="445"/>
  <c r="S17" i="445"/>
  <c r="S16" i="445"/>
  <c r="S15" i="445"/>
  <c r="S14" i="445"/>
  <c r="S13" i="445"/>
  <c r="S12" i="445"/>
  <c r="R12" i="445"/>
  <c r="N9" i="445"/>
  <c r="I9" i="445"/>
  <c r="H9" i="445"/>
  <c r="O8" i="445"/>
  <c r="J8" i="445"/>
  <c r="K8" i="445" s="1"/>
  <c r="O7" i="445"/>
  <c r="K7" i="445"/>
  <c r="J7" i="445"/>
  <c r="O6" i="445"/>
  <c r="J6" i="445"/>
  <c r="K6" i="445" s="1"/>
  <c r="O5" i="445"/>
  <c r="O9" i="445" s="1"/>
  <c r="P9" i="445" s="1"/>
  <c r="K5" i="445"/>
  <c r="J5" i="445"/>
  <c r="J9" i="445" s="1"/>
  <c r="K9" i="445" s="1"/>
  <c r="R61" i="444"/>
  <c r="R59" i="444"/>
  <c r="E42" i="444"/>
  <c r="D42" i="444"/>
  <c r="C42" i="444"/>
  <c r="R41" i="444"/>
  <c r="B41" i="444"/>
  <c r="S41" i="444" s="1"/>
  <c r="R40" i="444"/>
  <c r="B40" i="444"/>
  <c r="S40" i="444" s="1"/>
  <c r="R39" i="444"/>
  <c r="B39" i="444"/>
  <c r="B42" i="444" s="1"/>
  <c r="T36" i="444"/>
  <c r="S36" i="444"/>
  <c r="R36" i="444"/>
  <c r="T35" i="444"/>
  <c r="S35" i="444"/>
  <c r="R35" i="444"/>
  <c r="T34" i="444"/>
  <c r="S34" i="444"/>
  <c r="R34" i="444"/>
  <c r="T33" i="444"/>
  <c r="S33" i="444"/>
  <c r="R33" i="444"/>
  <c r="T32" i="444"/>
  <c r="S32" i="444"/>
  <c r="R32" i="444"/>
  <c r="T31" i="444"/>
  <c r="S31" i="444"/>
  <c r="R31" i="444"/>
  <c r="T30" i="444"/>
  <c r="S30" i="444"/>
  <c r="R30" i="444"/>
  <c r="T29" i="444"/>
  <c r="S29" i="444"/>
  <c r="R29" i="444"/>
  <c r="T28" i="444"/>
  <c r="S28" i="444"/>
  <c r="R28" i="444"/>
  <c r="T27" i="444"/>
  <c r="S27" i="444"/>
  <c r="R27" i="444"/>
  <c r="T26" i="444"/>
  <c r="S26" i="444"/>
  <c r="R26" i="444"/>
  <c r="T25" i="444"/>
  <c r="S25" i="444"/>
  <c r="R25" i="444"/>
  <c r="D20" i="444"/>
  <c r="S19" i="444"/>
  <c r="S18" i="444"/>
  <c r="S17" i="444"/>
  <c r="S16" i="444"/>
  <c r="S15" i="444"/>
  <c r="S14" i="444"/>
  <c r="S13" i="444"/>
  <c r="S12" i="444"/>
  <c r="R12" i="444"/>
  <c r="N9" i="444"/>
  <c r="I9" i="444"/>
  <c r="H9" i="444"/>
  <c r="O8" i="444"/>
  <c r="K8" i="444"/>
  <c r="J8" i="444"/>
  <c r="O7" i="444"/>
  <c r="J7" i="444"/>
  <c r="K7" i="444" s="1"/>
  <c r="O6" i="444"/>
  <c r="K6" i="444"/>
  <c r="J6" i="444"/>
  <c r="O5" i="444"/>
  <c r="O9" i="444" s="1"/>
  <c r="P9" i="444" s="1"/>
  <c r="J5" i="444"/>
  <c r="J9" i="444" s="1"/>
  <c r="K9" i="444" s="1"/>
  <c r="R61" i="443"/>
  <c r="R59" i="443"/>
  <c r="E42" i="443"/>
  <c r="D42" i="443"/>
  <c r="C42" i="443"/>
  <c r="T41" i="443"/>
  <c r="R41" i="443"/>
  <c r="B41" i="443"/>
  <c r="S41" i="443" s="1"/>
  <c r="T40" i="443"/>
  <c r="R40" i="443"/>
  <c r="B40" i="443"/>
  <c r="S40" i="443" s="1"/>
  <c r="T39" i="443"/>
  <c r="R39" i="443"/>
  <c r="B39" i="443"/>
  <c r="B42" i="443" s="1"/>
  <c r="T36" i="443"/>
  <c r="S36" i="443"/>
  <c r="R36" i="443"/>
  <c r="T35" i="443"/>
  <c r="S35" i="443"/>
  <c r="R35" i="443"/>
  <c r="T34" i="443"/>
  <c r="S34" i="443"/>
  <c r="R34" i="443"/>
  <c r="T33" i="443"/>
  <c r="S33" i="443"/>
  <c r="R33" i="443"/>
  <c r="T32" i="443"/>
  <c r="S32" i="443"/>
  <c r="R32" i="443"/>
  <c r="T31" i="443"/>
  <c r="S31" i="443"/>
  <c r="R31" i="443"/>
  <c r="T30" i="443"/>
  <c r="S30" i="443"/>
  <c r="R30" i="443"/>
  <c r="T29" i="443"/>
  <c r="S29" i="443"/>
  <c r="R29" i="443"/>
  <c r="T28" i="443"/>
  <c r="S28" i="443"/>
  <c r="R28" i="443"/>
  <c r="T27" i="443"/>
  <c r="S27" i="443"/>
  <c r="R27" i="443"/>
  <c r="T26" i="443"/>
  <c r="S26" i="443"/>
  <c r="R26" i="443"/>
  <c r="T25" i="443"/>
  <c r="S25" i="443"/>
  <c r="R25" i="443"/>
  <c r="D20" i="443"/>
  <c r="S19" i="443"/>
  <c r="S18" i="443"/>
  <c r="S17" i="443"/>
  <c r="S16" i="443"/>
  <c r="S15" i="443"/>
  <c r="S14" i="443"/>
  <c r="S13" i="443"/>
  <c r="S12" i="443"/>
  <c r="R12" i="443"/>
  <c r="N9" i="443"/>
  <c r="I9" i="443"/>
  <c r="H9" i="443"/>
  <c r="O8" i="443"/>
  <c r="J8" i="443"/>
  <c r="K8" i="443" s="1"/>
  <c r="O7" i="443"/>
  <c r="K7" i="443"/>
  <c r="J7" i="443"/>
  <c r="O6" i="443"/>
  <c r="J6" i="443"/>
  <c r="K6" i="443" s="1"/>
  <c r="O5" i="443"/>
  <c r="O9" i="443" s="1"/>
  <c r="P9" i="443" s="1"/>
  <c r="K5" i="443"/>
  <c r="J5" i="443"/>
  <c r="J9" i="443" s="1"/>
  <c r="K9" i="443" s="1"/>
  <c r="R61" i="442"/>
  <c r="R59" i="442"/>
  <c r="E42" i="442"/>
  <c r="D42" i="442"/>
  <c r="C42" i="442"/>
  <c r="T41" i="442"/>
  <c r="R41" i="442"/>
  <c r="B41" i="442"/>
  <c r="S41" i="442" s="1"/>
  <c r="T40" i="442"/>
  <c r="R40" i="442"/>
  <c r="B40" i="442"/>
  <c r="S40" i="442" s="1"/>
  <c r="T39" i="442"/>
  <c r="R39" i="442"/>
  <c r="B39" i="442"/>
  <c r="B42" i="442" s="1"/>
  <c r="T36" i="442"/>
  <c r="S36" i="442"/>
  <c r="R36" i="442"/>
  <c r="T35" i="442"/>
  <c r="S35" i="442"/>
  <c r="R35" i="442"/>
  <c r="T34" i="442"/>
  <c r="S34" i="442"/>
  <c r="R34" i="442"/>
  <c r="T33" i="442"/>
  <c r="S33" i="442"/>
  <c r="R33" i="442"/>
  <c r="T32" i="442"/>
  <c r="S32" i="442"/>
  <c r="R32" i="442"/>
  <c r="T31" i="442"/>
  <c r="S31" i="442"/>
  <c r="R31" i="442"/>
  <c r="T30" i="442"/>
  <c r="S30" i="442"/>
  <c r="R30" i="442"/>
  <c r="T29" i="442"/>
  <c r="S29" i="442"/>
  <c r="R29" i="442"/>
  <c r="T28" i="442"/>
  <c r="S28" i="442"/>
  <c r="R28" i="442"/>
  <c r="T27" i="442"/>
  <c r="S27" i="442"/>
  <c r="R27" i="442"/>
  <c r="T26" i="442"/>
  <c r="S26" i="442"/>
  <c r="R26" i="442"/>
  <c r="T25" i="442"/>
  <c r="S25" i="442"/>
  <c r="R25" i="442"/>
  <c r="D20" i="442"/>
  <c r="S19" i="442"/>
  <c r="S18" i="442"/>
  <c r="S17" i="442"/>
  <c r="S16" i="442"/>
  <c r="S15" i="442"/>
  <c r="S14" i="442"/>
  <c r="S13" i="442"/>
  <c r="S12" i="442"/>
  <c r="R12" i="442"/>
  <c r="N9" i="442"/>
  <c r="I9" i="442"/>
  <c r="H9" i="442"/>
  <c r="O8" i="442"/>
  <c r="J8" i="442"/>
  <c r="K8" i="442" s="1"/>
  <c r="O7" i="442"/>
  <c r="K7" i="442"/>
  <c r="J7" i="442"/>
  <c r="O6" i="442"/>
  <c r="J6" i="442"/>
  <c r="K6" i="442" s="1"/>
  <c r="O5" i="442"/>
  <c r="O9" i="442" s="1"/>
  <c r="P9" i="442" s="1"/>
  <c r="K5" i="442"/>
  <c r="J5" i="442"/>
  <c r="J9" i="442" s="1"/>
  <c r="K9" i="442" s="1"/>
  <c r="R61" i="441"/>
  <c r="R59" i="441"/>
  <c r="E42" i="441"/>
  <c r="D42" i="441"/>
  <c r="C42" i="441"/>
  <c r="T41" i="441"/>
  <c r="R41" i="441"/>
  <c r="B41" i="441"/>
  <c r="S41" i="441" s="1"/>
  <c r="T40" i="441"/>
  <c r="R40" i="441"/>
  <c r="B40" i="441"/>
  <c r="S40" i="441" s="1"/>
  <c r="T39" i="441"/>
  <c r="R39" i="441"/>
  <c r="B39" i="441"/>
  <c r="B42" i="441" s="1"/>
  <c r="T36" i="441"/>
  <c r="S36" i="441"/>
  <c r="R36" i="441"/>
  <c r="T35" i="441"/>
  <c r="S35" i="441"/>
  <c r="R35" i="441"/>
  <c r="T34" i="441"/>
  <c r="S34" i="441"/>
  <c r="R34" i="441"/>
  <c r="T33" i="441"/>
  <c r="S33" i="441"/>
  <c r="R33" i="441"/>
  <c r="T32" i="441"/>
  <c r="S32" i="441"/>
  <c r="R32" i="441"/>
  <c r="T31" i="441"/>
  <c r="S31" i="441"/>
  <c r="R31" i="441"/>
  <c r="T30" i="441"/>
  <c r="S30" i="441"/>
  <c r="R30" i="441"/>
  <c r="T29" i="441"/>
  <c r="S29" i="441"/>
  <c r="R29" i="441"/>
  <c r="T28" i="441"/>
  <c r="S28" i="441"/>
  <c r="R28" i="441"/>
  <c r="T27" i="441"/>
  <c r="S27" i="441"/>
  <c r="R27" i="441"/>
  <c r="T26" i="441"/>
  <c r="S26" i="441"/>
  <c r="R26" i="441"/>
  <c r="T25" i="441"/>
  <c r="S25" i="441"/>
  <c r="R25" i="441"/>
  <c r="D20" i="441"/>
  <c r="S19" i="441"/>
  <c r="S18" i="441"/>
  <c r="S17" i="441"/>
  <c r="S16" i="441"/>
  <c r="S15" i="441"/>
  <c r="S14" i="441"/>
  <c r="S13" i="441"/>
  <c r="S12" i="441"/>
  <c r="R12" i="441"/>
  <c r="N9" i="441"/>
  <c r="I9" i="441"/>
  <c r="H9" i="441"/>
  <c r="O8" i="441"/>
  <c r="J8" i="441"/>
  <c r="K8" i="441" s="1"/>
  <c r="O7" i="441"/>
  <c r="K7" i="441"/>
  <c r="J7" i="441"/>
  <c r="O6" i="441"/>
  <c r="J6" i="441"/>
  <c r="K6" i="441" s="1"/>
  <c r="O5" i="441"/>
  <c r="O9" i="441" s="1"/>
  <c r="P9" i="441" s="1"/>
  <c r="K5" i="441"/>
  <c r="J5" i="441"/>
  <c r="J9" i="441" s="1"/>
  <c r="K9" i="441" s="1"/>
  <c r="R61" i="440"/>
  <c r="R59" i="440"/>
  <c r="E42" i="440"/>
  <c r="D42" i="440"/>
  <c r="C42" i="440"/>
  <c r="T41" i="440"/>
  <c r="R41" i="440"/>
  <c r="B41" i="440"/>
  <c r="S41" i="440" s="1"/>
  <c r="T40" i="440"/>
  <c r="R40" i="440"/>
  <c r="B40" i="440"/>
  <c r="S40" i="440" s="1"/>
  <c r="T39" i="440"/>
  <c r="R39" i="440"/>
  <c r="B39" i="440"/>
  <c r="B42" i="440" s="1"/>
  <c r="T36" i="440"/>
  <c r="S36" i="440"/>
  <c r="R36" i="440"/>
  <c r="T35" i="440"/>
  <c r="S35" i="440"/>
  <c r="R35" i="440"/>
  <c r="T34" i="440"/>
  <c r="S34" i="440"/>
  <c r="R34" i="440"/>
  <c r="T33" i="440"/>
  <c r="S33" i="440"/>
  <c r="R33" i="440"/>
  <c r="T32" i="440"/>
  <c r="S32" i="440"/>
  <c r="R32" i="440"/>
  <c r="T31" i="440"/>
  <c r="S31" i="440"/>
  <c r="R31" i="440"/>
  <c r="T30" i="440"/>
  <c r="S30" i="440"/>
  <c r="R30" i="440"/>
  <c r="T29" i="440"/>
  <c r="S29" i="440"/>
  <c r="R29" i="440"/>
  <c r="T28" i="440"/>
  <c r="S28" i="440"/>
  <c r="R28" i="440"/>
  <c r="T27" i="440"/>
  <c r="S27" i="440"/>
  <c r="R27" i="440"/>
  <c r="T26" i="440"/>
  <c r="S26" i="440"/>
  <c r="R26" i="440"/>
  <c r="T25" i="440"/>
  <c r="S25" i="440"/>
  <c r="R25" i="440"/>
  <c r="D20" i="440"/>
  <c r="S19" i="440"/>
  <c r="S18" i="440"/>
  <c r="S17" i="440"/>
  <c r="S16" i="440"/>
  <c r="S15" i="440"/>
  <c r="S14" i="440"/>
  <c r="S13" i="440"/>
  <c r="S12" i="440"/>
  <c r="R12" i="440"/>
  <c r="N9" i="440"/>
  <c r="I9" i="440"/>
  <c r="H9" i="440"/>
  <c r="O8" i="440"/>
  <c r="J8" i="440"/>
  <c r="K8" i="440" s="1"/>
  <c r="O7" i="440"/>
  <c r="K7" i="440"/>
  <c r="J7" i="440"/>
  <c r="O6" i="440"/>
  <c r="J6" i="440"/>
  <c r="K6" i="440" s="1"/>
  <c r="O5" i="440"/>
  <c r="O9" i="440" s="1"/>
  <c r="P9" i="440" s="1"/>
  <c r="K5" i="440"/>
  <c r="J5" i="440"/>
  <c r="J9" i="440" s="1"/>
  <c r="K9" i="440" s="1"/>
  <c r="R61" i="439"/>
  <c r="R59" i="439"/>
  <c r="E42" i="439"/>
  <c r="D42" i="439"/>
  <c r="C42" i="439"/>
  <c r="T41" i="439"/>
  <c r="R41" i="439"/>
  <c r="B41" i="439"/>
  <c r="S41" i="439" s="1"/>
  <c r="T40" i="439"/>
  <c r="R40" i="439"/>
  <c r="B40" i="439"/>
  <c r="S40" i="439" s="1"/>
  <c r="T39" i="439"/>
  <c r="R39" i="439"/>
  <c r="B39" i="439"/>
  <c r="B42" i="439" s="1"/>
  <c r="T36" i="439"/>
  <c r="S36" i="439"/>
  <c r="R36" i="439"/>
  <c r="T35" i="439"/>
  <c r="S35" i="439"/>
  <c r="R35" i="439"/>
  <c r="T34" i="439"/>
  <c r="S34" i="439"/>
  <c r="R34" i="439"/>
  <c r="T33" i="439"/>
  <c r="S33" i="439"/>
  <c r="R33" i="439"/>
  <c r="T32" i="439"/>
  <c r="S32" i="439"/>
  <c r="R32" i="439"/>
  <c r="T31" i="439"/>
  <c r="S31" i="439"/>
  <c r="R31" i="439"/>
  <c r="T30" i="439"/>
  <c r="S30" i="439"/>
  <c r="R30" i="439"/>
  <c r="T29" i="439"/>
  <c r="S29" i="439"/>
  <c r="R29" i="439"/>
  <c r="T28" i="439"/>
  <c r="S28" i="439"/>
  <c r="R28" i="439"/>
  <c r="T27" i="439"/>
  <c r="S27" i="439"/>
  <c r="R27" i="439"/>
  <c r="T26" i="439"/>
  <c r="S26" i="439"/>
  <c r="R26" i="439"/>
  <c r="T25" i="439"/>
  <c r="S25" i="439"/>
  <c r="R25" i="439"/>
  <c r="D20" i="439"/>
  <c r="S19" i="439"/>
  <c r="S18" i="439"/>
  <c r="S17" i="439"/>
  <c r="S16" i="439"/>
  <c r="S15" i="439"/>
  <c r="S14" i="439"/>
  <c r="S13" i="439"/>
  <c r="S12" i="439"/>
  <c r="R12" i="439"/>
  <c r="N9" i="439"/>
  <c r="I9" i="439"/>
  <c r="H9" i="439"/>
  <c r="O8" i="439"/>
  <c r="J8" i="439"/>
  <c r="K8" i="439" s="1"/>
  <c r="O7" i="439"/>
  <c r="K7" i="439"/>
  <c r="J7" i="439"/>
  <c r="O6" i="439"/>
  <c r="J6" i="439"/>
  <c r="K6" i="439" s="1"/>
  <c r="O5" i="439"/>
  <c r="O9" i="439" s="1"/>
  <c r="P9" i="439" s="1"/>
  <c r="K5" i="439"/>
  <c r="J5" i="439"/>
  <c r="J9" i="439" s="1"/>
  <c r="K9" i="439" s="1"/>
  <c r="R61" i="438"/>
  <c r="R59" i="438"/>
  <c r="E42" i="438"/>
  <c r="D42" i="438"/>
  <c r="C42" i="438"/>
  <c r="T41" i="438"/>
  <c r="R41" i="438"/>
  <c r="B41" i="438"/>
  <c r="S41" i="438" s="1"/>
  <c r="T40" i="438"/>
  <c r="R40" i="438"/>
  <c r="B40" i="438"/>
  <c r="S40" i="438" s="1"/>
  <c r="T39" i="438"/>
  <c r="R39" i="438"/>
  <c r="B39" i="438"/>
  <c r="B42" i="438" s="1"/>
  <c r="T36" i="438"/>
  <c r="S36" i="438"/>
  <c r="R36" i="438"/>
  <c r="T35" i="438"/>
  <c r="S35" i="438"/>
  <c r="R35" i="438"/>
  <c r="T34" i="438"/>
  <c r="S34" i="438"/>
  <c r="R34" i="438"/>
  <c r="T33" i="438"/>
  <c r="S33" i="438"/>
  <c r="R33" i="438"/>
  <c r="T32" i="438"/>
  <c r="S32" i="438"/>
  <c r="R32" i="438"/>
  <c r="T31" i="438"/>
  <c r="S31" i="438"/>
  <c r="R31" i="438"/>
  <c r="T30" i="438"/>
  <c r="S30" i="438"/>
  <c r="R30" i="438"/>
  <c r="T29" i="438"/>
  <c r="S29" i="438"/>
  <c r="R29" i="438"/>
  <c r="T28" i="438"/>
  <c r="S28" i="438"/>
  <c r="R28" i="438"/>
  <c r="T27" i="438"/>
  <c r="S27" i="438"/>
  <c r="R27" i="438"/>
  <c r="T26" i="438"/>
  <c r="S26" i="438"/>
  <c r="R26" i="438"/>
  <c r="T25" i="438"/>
  <c r="S25" i="438"/>
  <c r="R25" i="438"/>
  <c r="D20" i="438"/>
  <c r="S19" i="438"/>
  <c r="S18" i="438"/>
  <c r="S17" i="438"/>
  <c r="S16" i="438"/>
  <c r="S15" i="438"/>
  <c r="S14" i="438"/>
  <c r="S13" i="438"/>
  <c r="S12" i="438"/>
  <c r="R12" i="438"/>
  <c r="N9" i="438"/>
  <c r="I9" i="438"/>
  <c r="H9" i="438"/>
  <c r="O8" i="438"/>
  <c r="J8" i="438"/>
  <c r="K8" i="438" s="1"/>
  <c r="O7" i="438"/>
  <c r="K7" i="438"/>
  <c r="J7" i="438"/>
  <c r="O6" i="438"/>
  <c r="J6" i="438"/>
  <c r="K6" i="438" s="1"/>
  <c r="O5" i="438"/>
  <c r="O9" i="438" s="1"/>
  <c r="P9" i="438" s="1"/>
  <c r="K5" i="438"/>
  <c r="J5" i="438"/>
  <c r="J9" i="438" s="1"/>
  <c r="K9" i="438" s="1"/>
  <c r="R61" i="437"/>
  <c r="R59" i="437"/>
  <c r="E42" i="437"/>
  <c r="D42" i="437"/>
  <c r="C42" i="437"/>
  <c r="T41" i="437"/>
  <c r="R41" i="437"/>
  <c r="B41" i="437"/>
  <c r="S41" i="437" s="1"/>
  <c r="T40" i="437"/>
  <c r="R40" i="437"/>
  <c r="B40" i="437"/>
  <c r="S40" i="437" s="1"/>
  <c r="T39" i="437"/>
  <c r="R39" i="437"/>
  <c r="B39" i="437"/>
  <c r="B42" i="437" s="1"/>
  <c r="T36" i="437"/>
  <c r="S36" i="437"/>
  <c r="R36" i="437"/>
  <c r="T35" i="437"/>
  <c r="S35" i="437"/>
  <c r="R35" i="437"/>
  <c r="T34" i="437"/>
  <c r="S34" i="437"/>
  <c r="R34" i="437"/>
  <c r="T33" i="437"/>
  <c r="S33" i="437"/>
  <c r="R33" i="437"/>
  <c r="T32" i="437"/>
  <c r="S32" i="437"/>
  <c r="R32" i="437"/>
  <c r="T31" i="437"/>
  <c r="S31" i="437"/>
  <c r="R31" i="437"/>
  <c r="T30" i="437"/>
  <c r="S30" i="437"/>
  <c r="R30" i="437"/>
  <c r="T29" i="437"/>
  <c r="S29" i="437"/>
  <c r="R29" i="437"/>
  <c r="T28" i="437"/>
  <c r="S28" i="437"/>
  <c r="R28" i="437"/>
  <c r="T27" i="437"/>
  <c r="S27" i="437"/>
  <c r="R27" i="437"/>
  <c r="T26" i="437"/>
  <c r="S26" i="437"/>
  <c r="R26" i="437"/>
  <c r="T25" i="437"/>
  <c r="S25" i="437"/>
  <c r="R25" i="437"/>
  <c r="D20" i="437"/>
  <c r="S19" i="437"/>
  <c r="S18" i="437"/>
  <c r="S17" i="437"/>
  <c r="S16" i="437"/>
  <c r="S15" i="437"/>
  <c r="S14" i="437"/>
  <c r="S13" i="437"/>
  <c r="S12" i="437"/>
  <c r="R12" i="437"/>
  <c r="N9" i="437"/>
  <c r="I9" i="437"/>
  <c r="H9" i="437"/>
  <c r="O8" i="437"/>
  <c r="J8" i="437"/>
  <c r="K8" i="437" s="1"/>
  <c r="O7" i="437"/>
  <c r="K7" i="437"/>
  <c r="J7" i="437"/>
  <c r="O6" i="437"/>
  <c r="J6" i="437"/>
  <c r="K6" i="437" s="1"/>
  <c r="O5" i="437"/>
  <c r="O9" i="437" s="1"/>
  <c r="P9" i="437" s="1"/>
  <c r="K5" i="437"/>
  <c r="J5" i="437"/>
  <c r="J9" i="437" s="1"/>
  <c r="K9" i="437" s="1"/>
  <c r="R61" i="436"/>
  <c r="R59" i="436"/>
  <c r="E42" i="436"/>
  <c r="D42" i="436"/>
  <c r="C42" i="436"/>
  <c r="T41" i="436"/>
  <c r="R41" i="436"/>
  <c r="B41" i="436"/>
  <c r="S41" i="436" s="1"/>
  <c r="T40" i="436"/>
  <c r="R40" i="436"/>
  <c r="B40" i="436"/>
  <c r="S40" i="436" s="1"/>
  <c r="T39" i="436"/>
  <c r="R39" i="436"/>
  <c r="B39" i="436"/>
  <c r="B42" i="436" s="1"/>
  <c r="T36" i="436"/>
  <c r="S36" i="436"/>
  <c r="R36" i="436"/>
  <c r="T35" i="436"/>
  <c r="S35" i="436"/>
  <c r="R35" i="436"/>
  <c r="T34" i="436"/>
  <c r="S34" i="436"/>
  <c r="R34" i="436"/>
  <c r="T33" i="436"/>
  <c r="S33" i="436"/>
  <c r="R33" i="436"/>
  <c r="T32" i="436"/>
  <c r="S32" i="436"/>
  <c r="R32" i="436"/>
  <c r="T31" i="436"/>
  <c r="S31" i="436"/>
  <c r="R31" i="436"/>
  <c r="T30" i="436"/>
  <c r="S30" i="436"/>
  <c r="R30" i="436"/>
  <c r="T29" i="436"/>
  <c r="S29" i="436"/>
  <c r="R29" i="436"/>
  <c r="T28" i="436"/>
  <c r="S28" i="436"/>
  <c r="R28" i="436"/>
  <c r="T27" i="436"/>
  <c r="S27" i="436"/>
  <c r="R27" i="436"/>
  <c r="T26" i="436"/>
  <c r="S26" i="436"/>
  <c r="R26" i="436"/>
  <c r="T25" i="436"/>
  <c r="S25" i="436"/>
  <c r="R25" i="436"/>
  <c r="D20" i="436"/>
  <c r="S19" i="436"/>
  <c r="S18" i="436"/>
  <c r="S17" i="436"/>
  <c r="S16" i="436"/>
  <c r="S15" i="436"/>
  <c r="S14" i="436"/>
  <c r="S13" i="436"/>
  <c r="S12" i="436"/>
  <c r="R12" i="436"/>
  <c r="N9" i="436"/>
  <c r="I9" i="436"/>
  <c r="H9" i="436"/>
  <c r="O8" i="436"/>
  <c r="J8" i="436"/>
  <c r="K8" i="436" s="1"/>
  <c r="O7" i="436"/>
  <c r="K7" i="436"/>
  <c r="J7" i="436"/>
  <c r="O6" i="436"/>
  <c r="J6" i="436"/>
  <c r="K6" i="436" s="1"/>
  <c r="O5" i="436"/>
  <c r="O9" i="436" s="1"/>
  <c r="P9" i="436" s="1"/>
  <c r="K5" i="436"/>
  <c r="J5" i="436"/>
  <c r="J9" i="436" s="1"/>
  <c r="K9" i="436" s="1"/>
  <c r="R61" i="435"/>
  <c r="R59" i="435"/>
  <c r="E42" i="435"/>
  <c r="D42" i="435"/>
  <c r="C42" i="435"/>
  <c r="T41" i="435"/>
  <c r="R41" i="435"/>
  <c r="B41" i="435"/>
  <c r="S41" i="435" s="1"/>
  <c r="T40" i="435"/>
  <c r="R40" i="435"/>
  <c r="B40" i="435"/>
  <c r="S40" i="435" s="1"/>
  <c r="T39" i="435"/>
  <c r="R39" i="435"/>
  <c r="B39" i="435"/>
  <c r="B42" i="435" s="1"/>
  <c r="T36" i="435"/>
  <c r="S36" i="435"/>
  <c r="R36" i="435"/>
  <c r="T35" i="435"/>
  <c r="S35" i="435"/>
  <c r="R35" i="435"/>
  <c r="T34" i="435"/>
  <c r="S34" i="435"/>
  <c r="R34" i="435"/>
  <c r="T33" i="435"/>
  <c r="S33" i="435"/>
  <c r="R33" i="435"/>
  <c r="T32" i="435"/>
  <c r="S32" i="435"/>
  <c r="R32" i="435"/>
  <c r="T31" i="435"/>
  <c r="S31" i="435"/>
  <c r="R31" i="435"/>
  <c r="T30" i="435"/>
  <c r="S30" i="435"/>
  <c r="R30" i="435"/>
  <c r="T29" i="435"/>
  <c r="S29" i="435"/>
  <c r="R29" i="435"/>
  <c r="T28" i="435"/>
  <c r="S28" i="435"/>
  <c r="R28" i="435"/>
  <c r="T27" i="435"/>
  <c r="S27" i="435"/>
  <c r="R27" i="435"/>
  <c r="T26" i="435"/>
  <c r="S26" i="435"/>
  <c r="R26" i="435"/>
  <c r="T25" i="435"/>
  <c r="S25" i="435"/>
  <c r="R25" i="435"/>
  <c r="D20" i="435"/>
  <c r="S19" i="435"/>
  <c r="S18" i="435"/>
  <c r="S17" i="435"/>
  <c r="S16" i="435"/>
  <c r="S15" i="435"/>
  <c r="S14" i="435"/>
  <c r="S13" i="435"/>
  <c r="S12" i="435"/>
  <c r="R12" i="435"/>
  <c r="N9" i="435"/>
  <c r="I9" i="435"/>
  <c r="H9" i="435"/>
  <c r="O8" i="435"/>
  <c r="J8" i="435"/>
  <c r="K8" i="435" s="1"/>
  <c r="O7" i="435"/>
  <c r="K7" i="435"/>
  <c r="J7" i="435"/>
  <c r="O6" i="435"/>
  <c r="J6" i="435"/>
  <c r="K6" i="435" s="1"/>
  <c r="O5" i="435"/>
  <c r="O9" i="435" s="1"/>
  <c r="P9" i="435" s="1"/>
  <c r="K5" i="435"/>
  <c r="J5" i="435"/>
  <c r="J9" i="435" s="1"/>
  <c r="K9" i="435" s="1"/>
  <c r="R61" i="434"/>
  <c r="R59" i="434"/>
  <c r="E42" i="434"/>
  <c r="D42" i="434"/>
  <c r="C42" i="434"/>
  <c r="T41" i="434"/>
  <c r="R41" i="434"/>
  <c r="B41" i="434"/>
  <c r="S41" i="434" s="1"/>
  <c r="T40" i="434"/>
  <c r="R40" i="434"/>
  <c r="B40" i="434"/>
  <c r="S40" i="434" s="1"/>
  <c r="T39" i="434"/>
  <c r="R39" i="434"/>
  <c r="B39" i="434"/>
  <c r="B42" i="434" s="1"/>
  <c r="T36" i="434"/>
  <c r="S36" i="434"/>
  <c r="R36" i="434"/>
  <c r="T35" i="434"/>
  <c r="S35" i="434"/>
  <c r="R35" i="434"/>
  <c r="T34" i="434"/>
  <c r="S34" i="434"/>
  <c r="R34" i="434"/>
  <c r="T33" i="434"/>
  <c r="S33" i="434"/>
  <c r="R33" i="434"/>
  <c r="T32" i="434"/>
  <c r="S32" i="434"/>
  <c r="R32" i="434"/>
  <c r="T31" i="434"/>
  <c r="S31" i="434"/>
  <c r="R31" i="434"/>
  <c r="T30" i="434"/>
  <c r="S30" i="434"/>
  <c r="R30" i="434"/>
  <c r="T29" i="434"/>
  <c r="S29" i="434"/>
  <c r="R29" i="434"/>
  <c r="T28" i="434"/>
  <c r="S28" i="434"/>
  <c r="R28" i="434"/>
  <c r="T27" i="434"/>
  <c r="S27" i="434"/>
  <c r="R27" i="434"/>
  <c r="T26" i="434"/>
  <c r="S26" i="434"/>
  <c r="R26" i="434"/>
  <c r="T25" i="434"/>
  <c r="S25" i="434"/>
  <c r="R25" i="434"/>
  <c r="D20" i="434"/>
  <c r="S19" i="434"/>
  <c r="S18" i="434"/>
  <c r="S17" i="434"/>
  <c r="S16" i="434"/>
  <c r="S15" i="434"/>
  <c r="S14" i="434"/>
  <c r="S13" i="434"/>
  <c r="S12" i="434"/>
  <c r="R12" i="434"/>
  <c r="N9" i="434"/>
  <c r="I9" i="434"/>
  <c r="H9" i="434"/>
  <c r="O8" i="434"/>
  <c r="J8" i="434"/>
  <c r="K8" i="434" s="1"/>
  <c r="O7" i="434"/>
  <c r="K7" i="434"/>
  <c r="J7" i="434"/>
  <c r="O6" i="434"/>
  <c r="J6" i="434"/>
  <c r="K6" i="434" s="1"/>
  <c r="O5" i="434"/>
  <c r="O9" i="434" s="1"/>
  <c r="P9" i="434" s="1"/>
  <c r="K5" i="434"/>
  <c r="J5" i="434"/>
  <c r="J9" i="434" s="1"/>
  <c r="K9" i="434" s="1"/>
  <c r="R61" i="433"/>
  <c r="R59" i="433"/>
  <c r="E42" i="433"/>
  <c r="D42" i="433"/>
  <c r="C42" i="433"/>
  <c r="T41" i="433"/>
  <c r="R41" i="433"/>
  <c r="B41" i="433"/>
  <c r="S41" i="433" s="1"/>
  <c r="T40" i="433"/>
  <c r="R40" i="433"/>
  <c r="B40" i="433"/>
  <c r="S40" i="433" s="1"/>
  <c r="T39" i="433"/>
  <c r="R39" i="433"/>
  <c r="B39" i="433"/>
  <c r="B42" i="433" s="1"/>
  <c r="T36" i="433"/>
  <c r="S36" i="433"/>
  <c r="R36" i="433"/>
  <c r="T35" i="433"/>
  <c r="S35" i="433"/>
  <c r="R35" i="433"/>
  <c r="T34" i="433"/>
  <c r="S34" i="433"/>
  <c r="R34" i="433"/>
  <c r="T33" i="433"/>
  <c r="S33" i="433"/>
  <c r="R33" i="433"/>
  <c r="T32" i="433"/>
  <c r="S32" i="433"/>
  <c r="R32" i="433"/>
  <c r="T31" i="433"/>
  <c r="S31" i="433"/>
  <c r="R31" i="433"/>
  <c r="T30" i="433"/>
  <c r="S30" i="433"/>
  <c r="R30" i="433"/>
  <c r="T29" i="433"/>
  <c r="S29" i="433"/>
  <c r="R29" i="433"/>
  <c r="T28" i="433"/>
  <c r="S28" i="433"/>
  <c r="R28" i="433"/>
  <c r="T27" i="433"/>
  <c r="S27" i="433"/>
  <c r="R27" i="433"/>
  <c r="T26" i="433"/>
  <c r="S26" i="433"/>
  <c r="R26" i="433"/>
  <c r="T25" i="433"/>
  <c r="S25" i="433"/>
  <c r="R25" i="433"/>
  <c r="D20" i="433"/>
  <c r="S19" i="433"/>
  <c r="S18" i="433"/>
  <c r="S17" i="433"/>
  <c r="S16" i="433"/>
  <c r="S15" i="433"/>
  <c r="S14" i="433"/>
  <c r="S13" i="433"/>
  <c r="S12" i="433"/>
  <c r="R12" i="433"/>
  <c r="N9" i="433"/>
  <c r="I9" i="433"/>
  <c r="H9" i="433"/>
  <c r="O8" i="433"/>
  <c r="J8" i="433"/>
  <c r="K8" i="433" s="1"/>
  <c r="O7" i="433"/>
  <c r="K7" i="433"/>
  <c r="J7" i="433"/>
  <c r="O6" i="433"/>
  <c r="J6" i="433"/>
  <c r="K6" i="433" s="1"/>
  <c r="O5" i="433"/>
  <c r="O9" i="433" s="1"/>
  <c r="P9" i="433" s="1"/>
  <c r="K5" i="433"/>
  <c r="J5" i="433"/>
  <c r="J9" i="433" s="1"/>
  <c r="K9" i="433" s="1"/>
  <c r="R61" i="432"/>
  <c r="R59" i="432"/>
  <c r="E42" i="432"/>
  <c r="D42" i="432"/>
  <c r="C42" i="432"/>
  <c r="T41" i="432"/>
  <c r="R41" i="432"/>
  <c r="B41" i="432"/>
  <c r="S41" i="432" s="1"/>
  <c r="T40" i="432"/>
  <c r="R40" i="432"/>
  <c r="B40" i="432"/>
  <c r="S40" i="432" s="1"/>
  <c r="T39" i="432"/>
  <c r="R39" i="432"/>
  <c r="B39" i="432"/>
  <c r="B42" i="432" s="1"/>
  <c r="T36" i="432"/>
  <c r="S36" i="432"/>
  <c r="R36" i="432"/>
  <c r="T35" i="432"/>
  <c r="S35" i="432"/>
  <c r="R35" i="432"/>
  <c r="T34" i="432"/>
  <c r="S34" i="432"/>
  <c r="R34" i="432"/>
  <c r="T33" i="432"/>
  <c r="S33" i="432"/>
  <c r="R33" i="432"/>
  <c r="T32" i="432"/>
  <c r="S32" i="432"/>
  <c r="R32" i="432"/>
  <c r="T31" i="432"/>
  <c r="S31" i="432"/>
  <c r="R31" i="432"/>
  <c r="T30" i="432"/>
  <c r="S30" i="432"/>
  <c r="R30" i="432"/>
  <c r="T29" i="432"/>
  <c r="S29" i="432"/>
  <c r="R29" i="432"/>
  <c r="T28" i="432"/>
  <c r="S28" i="432"/>
  <c r="R28" i="432"/>
  <c r="T27" i="432"/>
  <c r="S27" i="432"/>
  <c r="R27" i="432"/>
  <c r="T26" i="432"/>
  <c r="S26" i="432"/>
  <c r="R26" i="432"/>
  <c r="T25" i="432"/>
  <c r="S25" i="432"/>
  <c r="R25" i="432"/>
  <c r="D20" i="432"/>
  <c r="S19" i="432"/>
  <c r="S18" i="432"/>
  <c r="S17" i="432"/>
  <c r="S16" i="432"/>
  <c r="S15" i="432"/>
  <c r="S14" i="432"/>
  <c r="S13" i="432"/>
  <c r="S12" i="432"/>
  <c r="R12" i="432"/>
  <c r="N9" i="432"/>
  <c r="I9" i="432"/>
  <c r="H9" i="432"/>
  <c r="O8" i="432"/>
  <c r="J8" i="432"/>
  <c r="K8" i="432" s="1"/>
  <c r="O7" i="432"/>
  <c r="K7" i="432"/>
  <c r="J7" i="432"/>
  <c r="O6" i="432"/>
  <c r="J6" i="432"/>
  <c r="K6" i="432" s="1"/>
  <c r="O5" i="432"/>
  <c r="O9" i="432" s="1"/>
  <c r="P9" i="432" s="1"/>
  <c r="K5" i="432"/>
  <c r="J5" i="432"/>
  <c r="J9" i="432" s="1"/>
  <c r="K9" i="432" s="1"/>
  <c r="R61" i="431"/>
  <c r="R59" i="431"/>
  <c r="E42" i="431"/>
  <c r="D42" i="431"/>
  <c r="C42" i="431"/>
  <c r="T41" i="431"/>
  <c r="R41" i="431"/>
  <c r="B41" i="431"/>
  <c r="S41" i="431" s="1"/>
  <c r="T40" i="431"/>
  <c r="R40" i="431"/>
  <c r="B40" i="431"/>
  <c r="S40" i="431" s="1"/>
  <c r="T39" i="431"/>
  <c r="R39" i="431"/>
  <c r="B39" i="431"/>
  <c r="B42" i="431" s="1"/>
  <c r="T36" i="431"/>
  <c r="S36" i="431"/>
  <c r="R36" i="431"/>
  <c r="T35" i="431"/>
  <c r="S35" i="431"/>
  <c r="R35" i="431"/>
  <c r="T34" i="431"/>
  <c r="S34" i="431"/>
  <c r="R34" i="431"/>
  <c r="T33" i="431"/>
  <c r="S33" i="431"/>
  <c r="R33" i="431"/>
  <c r="T32" i="431"/>
  <c r="S32" i="431"/>
  <c r="R32" i="431"/>
  <c r="T31" i="431"/>
  <c r="S31" i="431"/>
  <c r="R31" i="431"/>
  <c r="T30" i="431"/>
  <c r="S30" i="431"/>
  <c r="R30" i="431"/>
  <c r="T29" i="431"/>
  <c r="S29" i="431"/>
  <c r="R29" i="431"/>
  <c r="T28" i="431"/>
  <c r="S28" i="431"/>
  <c r="R28" i="431"/>
  <c r="T27" i="431"/>
  <c r="S27" i="431"/>
  <c r="R27" i="431"/>
  <c r="T26" i="431"/>
  <c r="S26" i="431"/>
  <c r="R26" i="431"/>
  <c r="T25" i="431"/>
  <c r="S25" i="431"/>
  <c r="R25" i="431"/>
  <c r="D20" i="431"/>
  <c r="S19" i="431"/>
  <c r="S18" i="431"/>
  <c r="S17" i="431"/>
  <c r="S16" i="431"/>
  <c r="S15" i="431"/>
  <c r="S14" i="431"/>
  <c r="S13" i="431"/>
  <c r="S12" i="431"/>
  <c r="R12" i="431"/>
  <c r="N9" i="431"/>
  <c r="I9" i="431"/>
  <c r="H9" i="431"/>
  <c r="O8" i="431"/>
  <c r="J8" i="431"/>
  <c r="K8" i="431" s="1"/>
  <c r="O7" i="431"/>
  <c r="K7" i="431"/>
  <c r="J7" i="431"/>
  <c r="O6" i="431"/>
  <c r="J6" i="431"/>
  <c r="K6" i="431" s="1"/>
  <c r="O5" i="431"/>
  <c r="O9" i="431" s="1"/>
  <c r="P9" i="431" s="1"/>
  <c r="K5" i="431"/>
  <c r="J5" i="431"/>
  <c r="J9" i="431" s="1"/>
  <c r="K9" i="431" s="1"/>
  <c r="R61" i="430"/>
  <c r="R59" i="430"/>
  <c r="E42" i="430"/>
  <c r="D42" i="430"/>
  <c r="C42" i="430"/>
  <c r="T41" i="430"/>
  <c r="R41" i="430"/>
  <c r="B41" i="430"/>
  <c r="S41" i="430" s="1"/>
  <c r="T40" i="430"/>
  <c r="R40" i="430"/>
  <c r="B40" i="430"/>
  <c r="S40" i="430" s="1"/>
  <c r="T39" i="430"/>
  <c r="R39" i="430"/>
  <c r="B39" i="430"/>
  <c r="B42" i="430" s="1"/>
  <c r="T36" i="430"/>
  <c r="S36" i="430"/>
  <c r="R36" i="430"/>
  <c r="T35" i="430"/>
  <c r="S35" i="430"/>
  <c r="R35" i="430"/>
  <c r="T34" i="430"/>
  <c r="S34" i="430"/>
  <c r="R34" i="430"/>
  <c r="T33" i="430"/>
  <c r="S33" i="430"/>
  <c r="R33" i="430"/>
  <c r="T32" i="430"/>
  <c r="S32" i="430"/>
  <c r="R32" i="430"/>
  <c r="T31" i="430"/>
  <c r="S31" i="430"/>
  <c r="R31" i="430"/>
  <c r="T30" i="430"/>
  <c r="S30" i="430"/>
  <c r="R30" i="430"/>
  <c r="T29" i="430"/>
  <c r="S29" i="430"/>
  <c r="R29" i="430"/>
  <c r="T28" i="430"/>
  <c r="S28" i="430"/>
  <c r="R28" i="430"/>
  <c r="T27" i="430"/>
  <c r="S27" i="430"/>
  <c r="R27" i="430"/>
  <c r="T26" i="430"/>
  <c r="S26" i="430"/>
  <c r="R26" i="430"/>
  <c r="T25" i="430"/>
  <c r="S25" i="430"/>
  <c r="R25" i="430"/>
  <c r="D20" i="430"/>
  <c r="S19" i="430"/>
  <c r="S18" i="430"/>
  <c r="S17" i="430"/>
  <c r="S16" i="430"/>
  <c r="S15" i="430"/>
  <c r="S14" i="430"/>
  <c r="S13" i="430"/>
  <c r="S12" i="430"/>
  <c r="R12" i="430"/>
  <c r="N9" i="430"/>
  <c r="I9" i="430"/>
  <c r="H9" i="430"/>
  <c r="O8" i="430"/>
  <c r="J8" i="430"/>
  <c r="K8" i="430" s="1"/>
  <c r="O7" i="430"/>
  <c r="K7" i="430"/>
  <c r="J7" i="430"/>
  <c r="O6" i="430"/>
  <c r="J6" i="430"/>
  <c r="K6" i="430" s="1"/>
  <c r="O5" i="430"/>
  <c r="O9" i="430" s="1"/>
  <c r="P9" i="430" s="1"/>
  <c r="K5" i="430"/>
  <c r="J5" i="430"/>
  <c r="J9" i="430" s="1"/>
  <c r="K9" i="430" s="1"/>
  <c r="R61" i="429"/>
  <c r="R59" i="429"/>
  <c r="E42" i="429"/>
  <c r="D42" i="429"/>
  <c r="C42" i="429"/>
  <c r="T41" i="429"/>
  <c r="R41" i="429"/>
  <c r="B41" i="429"/>
  <c r="S41" i="429" s="1"/>
  <c r="T40" i="429"/>
  <c r="R40" i="429"/>
  <c r="B40" i="429"/>
  <c r="S40" i="429" s="1"/>
  <c r="T39" i="429"/>
  <c r="R39" i="429"/>
  <c r="B39" i="429"/>
  <c r="B42" i="429" s="1"/>
  <c r="T36" i="429"/>
  <c r="S36" i="429"/>
  <c r="R36" i="429"/>
  <c r="T35" i="429"/>
  <c r="S35" i="429"/>
  <c r="R35" i="429"/>
  <c r="T34" i="429"/>
  <c r="S34" i="429"/>
  <c r="R34" i="429"/>
  <c r="T33" i="429"/>
  <c r="S33" i="429"/>
  <c r="R33" i="429"/>
  <c r="T32" i="429"/>
  <c r="S32" i="429"/>
  <c r="R32" i="429"/>
  <c r="T31" i="429"/>
  <c r="S31" i="429"/>
  <c r="R31" i="429"/>
  <c r="T30" i="429"/>
  <c r="S30" i="429"/>
  <c r="R30" i="429"/>
  <c r="T29" i="429"/>
  <c r="S29" i="429"/>
  <c r="R29" i="429"/>
  <c r="T28" i="429"/>
  <c r="S28" i="429"/>
  <c r="R28" i="429"/>
  <c r="T27" i="429"/>
  <c r="S27" i="429"/>
  <c r="R27" i="429"/>
  <c r="T26" i="429"/>
  <c r="S26" i="429"/>
  <c r="R26" i="429"/>
  <c r="T25" i="429"/>
  <c r="S25" i="429"/>
  <c r="R25" i="429"/>
  <c r="D20" i="429"/>
  <c r="S19" i="429"/>
  <c r="S18" i="429"/>
  <c r="S17" i="429"/>
  <c r="S16" i="429"/>
  <c r="S15" i="429"/>
  <c r="S14" i="429"/>
  <c r="S13" i="429"/>
  <c r="S12" i="429"/>
  <c r="R12" i="429"/>
  <c r="N9" i="429"/>
  <c r="I9" i="429"/>
  <c r="H9" i="429"/>
  <c r="O8" i="429"/>
  <c r="J8" i="429"/>
  <c r="K8" i="429" s="1"/>
  <c r="O7" i="429"/>
  <c r="K7" i="429"/>
  <c r="J7" i="429"/>
  <c r="O6" i="429"/>
  <c r="J6" i="429"/>
  <c r="K6" i="429" s="1"/>
  <c r="O5" i="429"/>
  <c r="O9" i="429" s="1"/>
  <c r="P9" i="429" s="1"/>
  <c r="K5" i="429"/>
  <c r="J5" i="429"/>
  <c r="J9" i="429" s="1"/>
  <c r="K9" i="429" s="1"/>
  <c r="R61" i="428"/>
  <c r="R59" i="428"/>
  <c r="E42" i="428"/>
  <c r="D42" i="428"/>
  <c r="C42" i="428"/>
  <c r="T41" i="428"/>
  <c r="R41" i="428"/>
  <c r="B41" i="428"/>
  <c r="S41" i="428" s="1"/>
  <c r="T40" i="428"/>
  <c r="R40" i="428"/>
  <c r="B40" i="428"/>
  <c r="S40" i="428" s="1"/>
  <c r="T39" i="428"/>
  <c r="R39" i="428"/>
  <c r="B39" i="428"/>
  <c r="B42" i="428" s="1"/>
  <c r="T36" i="428"/>
  <c r="S36" i="428"/>
  <c r="R36" i="428"/>
  <c r="T35" i="428"/>
  <c r="S35" i="428"/>
  <c r="R35" i="428"/>
  <c r="T34" i="428"/>
  <c r="S34" i="428"/>
  <c r="R34" i="428"/>
  <c r="T33" i="428"/>
  <c r="S33" i="428"/>
  <c r="R33" i="428"/>
  <c r="T32" i="428"/>
  <c r="S32" i="428"/>
  <c r="R32" i="428"/>
  <c r="T31" i="428"/>
  <c r="S31" i="428"/>
  <c r="R31" i="428"/>
  <c r="T30" i="428"/>
  <c r="S30" i="428"/>
  <c r="R30" i="428"/>
  <c r="T29" i="428"/>
  <c r="S29" i="428"/>
  <c r="R29" i="428"/>
  <c r="T28" i="428"/>
  <c r="S28" i="428"/>
  <c r="R28" i="428"/>
  <c r="T27" i="428"/>
  <c r="S27" i="428"/>
  <c r="R27" i="428"/>
  <c r="T26" i="428"/>
  <c r="S26" i="428"/>
  <c r="R26" i="428"/>
  <c r="T25" i="428"/>
  <c r="S25" i="428"/>
  <c r="R25" i="428"/>
  <c r="D20" i="428"/>
  <c r="S19" i="428"/>
  <c r="S18" i="428"/>
  <c r="S17" i="428"/>
  <c r="S16" i="428"/>
  <c r="S15" i="428"/>
  <c r="S14" i="428"/>
  <c r="S13" i="428"/>
  <c r="S12" i="428"/>
  <c r="R12" i="428"/>
  <c r="N9" i="428"/>
  <c r="I9" i="428"/>
  <c r="H9" i="428"/>
  <c r="O8" i="428"/>
  <c r="J8" i="428"/>
  <c r="K8" i="428" s="1"/>
  <c r="O7" i="428"/>
  <c r="K7" i="428"/>
  <c r="J7" i="428"/>
  <c r="O6" i="428"/>
  <c r="J6" i="428"/>
  <c r="K6" i="428" s="1"/>
  <c r="O5" i="428"/>
  <c r="O9" i="428" s="1"/>
  <c r="P9" i="428" s="1"/>
  <c r="K5" i="428"/>
  <c r="J5" i="428"/>
  <c r="J9" i="428" s="1"/>
  <c r="K9" i="428" s="1"/>
  <c r="R61" i="427"/>
  <c r="R59" i="427"/>
  <c r="E42" i="427"/>
  <c r="D42" i="427"/>
  <c r="C42" i="427"/>
  <c r="T41" i="427"/>
  <c r="R41" i="427"/>
  <c r="B41" i="427"/>
  <c r="S41" i="427" s="1"/>
  <c r="T40" i="427"/>
  <c r="R40" i="427"/>
  <c r="B40" i="427"/>
  <c r="S40" i="427" s="1"/>
  <c r="T39" i="427"/>
  <c r="R39" i="427"/>
  <c r="B39" i="427"/>
  <c r="B42" i="427" s="1"/>
  <c r="T36" i="427"/>
  <c r="S36" i="427"/>
  <c r="R36" i="427"/>
  <c r="T35" i="427"/>
  <c r="S35" i="427"/>
  <c r="R35" i="427"/>
  <c r="T34" i="427"/>
  <c r="S34" i="427"/>
  <c r="R34" i="427"/>
  <c r="T33" i="427"/>
  <c r="S33" i="427"/>
  <c r="R33" i="427"/>
  <c r="T32" i="427"/>
  <c r="S32" i="427"/>
  <c r="R32" i="427"/>
  <c r="T31" i="427"/>
  <c r="S31" i="427"/>
  <c r="R31" i="427"/>
  <c r="T30" i="427"/>
  <c r="S30" i="427"/>
  <c r="R30" i="427"/>
  <c r="T29" i="427"/>
  <c r="S29" i="427"/>
  <c r="R29" i="427"/>
  <c r="T28" i="427"/>
  <c r="S28" i="427"/>
  <c r="R28" i="427"/>
  <c r="T27" i="427"/>
  <c r="S27" i="427"/>
  <c r="R27" i="427"/>
  <c r="T26" i="427"/>
  <c r="S26" i="427"/>
  <c r="R26" i="427"/>
  <c r="T25" i="427"/>
  <c r="S25" i="427"/>
  <c r="R25" i="427"/>
  <c r="D20" i="427"/>
  <c r="S19" i="427"/>
  <c r="S18" i="427"/>
  <c r="S17" i="427"/>
  <c r="S16" i="427"/>
  <c r="S15" i="427"/>
  <c r="S14" i="427"/>
  <c r="S13" i="427"/>
  <c r="S12" i="427"/>
  <c r="R12" i="427"/>
  <c r="N9" i="427"/>
  <c r="I9" i="427"/>
  <c r="H9" i="427"/>
  <c r="O8" i="427"/>
  <c r="J8" i="427"/>
  <c r="K8" i="427" s="1"/>
  <c r="O7" i="427"/>
  <c r="K7" i="427"/>
  <c r="J7" i="427"/>
  <c r="O6" i="427"/>
  <c r="J6" i="427"/>
  <c r="K6" i="427" s="1"/>
  <c r="O5" i="427"/>
  <c r="O9" i="427" s="1"/>
  <c r="P9" i="427" s="1"/>
  <c r="K5" i="427"/>
  <c r="J5" i="427"/>
  <c r="J9" i="427" s="1"/>
  <c r="K9" i="427" s="1"/>
  <c r="R61" i="426"/>
  <c r="R59" i="426"/>
  <c r="E42" i="426"/>
  <c r="D42" i="426"/>
  <c r="C42" i="426"/>
  <c r="T41" i="426"/>
  <c r="R41" i="426"/>
  <c r="B41" i="426"/>
  <c r="S41" i="426" s="1"/>
  <c r="T40" i="426"/>
  <c r="R40" i="426"/>
  <c r="B40" i="426"/>
  <c r="S40" i="426" s="1"/>
  <c r="T39" i="426"/>
  <c r="R39" i="426"/>
  <c r="B39" i="426"/>
  <c r="B42" i="426" s="1"/>
  <c r="T36" i="426"/>
  <c r="S36" i="426"/>
  <c r="R36" i="426"/>
  <c r="T35" i="426"/>
  <c r="S35" i="426"/>
  <c r="R35" i="426"/>
  <c r="T34" i="426"/>
  <c r="S34" i="426"/>
  <c r="R34" i="426"/>
  <c r="T33" i="426"/>
  <c r="S33" i="426"/>
  <c r="R33" i="426"/>
  <c r="T32" i="426"/>
  <c r="S32" i="426"/>
  <c r="R32" i="426"/>
  <c r="T31" i="426"/>
  <c r="S31" i="426"/>
  <c r="R31" i="426"/>
  <c r="T30" i="426"/>
  <c r="S30" i="426"/>
  <c r="R30" i="426"/>
  <c r="T29" i="426"/>
  <c r="S29" i="426"/>
  <c r="R29" i="426"/>
  <c r="T28" i="426"/>
  <c r="S28" i="426"/>
  <c r="R28" i="426"/>
  <c r="T27" i="426"/>
  <c r="S27" i="426"/>
  <c r="R27" i="426"/>
  <c r="T26" i="426"/>
  <c r="S26" i="426"/>
  <c r="R26" i="426"/>
  <c r="T25" i="426"/>
  <c r="S25" i="426"/>
  <c r="R25" i="426"/>
  <c r="D20" i="426"/>
  <c r="S19" i="426"/>
  <c r="S18" i="426"/>
  <c r="S17" i="426"/>
  <c r="S16" i="426"/>
  <c r="S15" i="426"/>
  <c r="S14" i="426"/>
  <c r="S13" i="426"/>
  <c r="S12" i="426"/>
  <c r="R12" i="426"/>
  <c r="N9" i="426"/>
  <c r="I9" i="426"/>
  <c r="H9" i="426"/>
  <c r="O8" i="426"/>
  <c r="J8" i="426"/>
  <c r="K8" i="426" s="1"/>
  <c r="O7" i="426"/>
  <c r="K7" i="426"/>
  <c r="J7" i="426"/>
  <c r="O6" i="426"/>
  <c r="J6" i="426"/>
  <c r="K6" i="426" s="1"/>
  <c r="O5" i="426"/>
  <c r="O9" i="426" s="1"/>
  <c r="P9" i="426" s="1"/>
  <c r="K5" i="426"/>
  <c r="J5" i="426"/>
  <c r="J9" i="426" s="1"/>
  <c r="K9" i="426" s="1"/>
  <c r="R61" i="425"/>
  <c r="R59" i="425"/>
  <c r="E42" i="425"/>
  <c r="D42" i="425"/>
  <c r="C42" i="425"/>
  <c r="T41" i="425"/>
  <c r="R41" i="425"/>
  <c r="B41" i="425"/>
  <c r="S41" i="425" s="1"/>
  <c r="T40" i="425"/>
  <c r="R40" i="425"/>
  <c r="B40" i="425"/>
  <c r="S40" i="425" s="1"/>
  <c r="T39" i="425"/>
  <c r="R39" i="425"/>
  <c r="B39" i="425"/>
  <c r="B42" i="425" s="1"/>
  <c r="T36" i="425"/>
  <c r="S36" i="425"/>
  <c r="R36" i="425"/>
  <c r="T35" i="425"/>
  <c r="S35" i="425"/>
  <c r="R35" i="425"/>
  <c r="T34" i="425"/>
  <c r="S34" i="425"/>
  <c r="R34" i="425"/>
  <c r="T33" i="425"/>
  <c r="S33" i="425"/>
  <c r="R33" i="425"/>
  <c r="T32" i="425"/>
  <c r="S32" i="425"/>
  <c r="R32" i="425"/>
  <c r="T31" i="425"/>
  <c r="S31" i="425"/>
  <c r="R31" i="425"/>
  <c r="T30" i="425"/>
  <c r="S30" i="425"/>
  <c r="R30" i="425"/>
  <c r="T29" i="425"/>
  <c r="S29" i="425"/>
  <c r="R29" i="425"/>
  <c r="T28" i="425"/>
  <c r="S28" i="425"/>
  <c r="R28" i="425"/>
  <c r="T27" i="425"/>
  <c r="S27" i="425"/>
  <c r="R27" i="425"/>
  <c r="T26" i="425"/>
  <c r="S26" i="425"/>
  <c r="R26" i="425"/>
  <c r="T25" i="425"/>
  <c r="S25" i="425"/>
  <c r="R25" i="425"/>
  <c r="D20" i="425"/>
  <c r="S19" i="425"/>
  <c r="S18" i="425"/>
  <c r="S17" i="425"/>
  <c r="S16" i="425"/>
  <c r="S15" i="425"/>
  <c r="S14" i="425"/>
  <c r="S13" i="425"/>
  <c r="S12" i="425"/>
  <c r="R12" i="425"/>
  <c r="N9" i="425"/>
  <c r="I9" i="425"/>
  <c r="H9" i="425"/>
  <c r="O8" i="425"/>
  <c r="J8" i="425"/>
  <c r="K8" i="425" s="1"/>
  <c r="O7" i="425"/>
  <c r="K7" i="425"/>
  <c r="J7" i="425"/>
  <c r="O6" i="425"/>
  <c r="J6" i="425"/>
  <c r="K6" i="425" s="1"/>
  <c r="O5" i="425"/>
  <c r="O9" i="425" s="1"/>
  <c r="P9" i="425" s="1"/>
  <c r="K5" i="425"/>
  <c r="J5" i="425"/>
  <c r="J9" i="425" s="1"/>
  <c r="K9" i="425" s="1"/>
  <c r="R61" i="424"/>
  <c r="R59" i="424"/>
  <c r="E42" i="424"/>
  <c r="D42" i="424"/>
  <c r="C42" i="424"/>
  <c r="T41" i="424"/>
  <c r="R41" i="424"/>
  <c r="B41" i="424"/>
  <c r="S41" i="424" s="1"/>
  <c r="T40" i="424"/>
  <c r="R40" i="424"/>
  <c r="B40" i="424"/>
  <c r="S40" i="424" s="1"/>
  <c r="T39" i="424"/>
  <c r="R39" i="424"/>
  <c r="B39" i="424"/>
  <c r="B42" i="424" s="1"/>
  <c r="T36" i="424"/>
  <c r="S36" i="424"/>
  <c r="R36" i="424"/>
  <c r="T35" i="424"/>
  <c r="S35" i="424"/>
  <c r="R35" i="424"/>
  <c r="T34" i="424"/>
  <c r="S34" i="424"/>
  <c r="R34" i="424"/>
  <c r="T33" i="424"/>
  <c r="S33" i="424"/>
  <c r="R33" i="424"/>
  <c r="T32" i="424"/>
  <c r="S32" i="424"/>
  <c r="R32" i="424"/>
  <c r="T31" i="424"/>
  <c r="S31" i="424"/>
  <c r="R31" i="424"/>
  <c r="T30" i="424"/>
  <c r="S30" i="424"/>
  <c r="R30" i="424"/>
  <c r="T29" i="424"/>
  <c r="S29" i="424"/>
  <c r="R29" i="424"/>
  <c r="T28" i="424"/>
  <c r="S28" i="424"/>
  <c r="R28" i="424"/>
  <c r="T27" i="424"/>
  <c r="S27" i="424"/>
  <c r="R27" i="424"/>
  <c r="T26" i="424"/>
  <c r="S26" i="424"/>
  <c r="R26" i="424"/>
  <c r="T25" i="424"/>
  <c r="S25" i="424"/>
  <c r="R25" i="424"/>
  <c r="D20" i="424"/>
  <c r="S19" i="424"/>
  <c r="S18" i="424"/>
  <c r="S17" i="424"/>
  <c r="S16" i="424"/>
  <c r="S15" i="424"/>
  <c r="S14" i="424"/>
  <c r="S13" i="424"/>
  <c r="S12" i="424"/>
  <c r="R12" i="424"/>
  <c r="N9" i="424"/>
  <c r="I9" i="424"/>
  <c r="H9" i="424"/>
  <c r="O8" i="424"/>
  <c r="J8" i="424"/>
  <c r="K8" i="424" s="1"/>
  <c r="O7" i="424"/>
  <c r="K7" i="424"/>
  <c r="J7" i="424"/>
  <c r="O6" i="424"/>
  <c r="J6" i="424"/>
  <c r="K6" i="424" s="1"/>
  <c r="O5" i="424"/>
  <c r="O9" i="424" s="1"/>
  <c r="P9" i="424" s="1"/>
  <c r="K5" i="424"/>
  <c r="J5" i="424"/>
  <c r="J9" i="424" s="1"/>
  <c r="K9" i="424" s="1"/>
  <c r="R61" i="423"/>
  <c r="R59" i="423"/>
  <c r="E42" i="423"/>
  <c r="D42" i="423"/>
  <c r="C42" i="423"/>
  <c r="T41" i="423"/>
  <c r="R41" i="423"/>
  <c r="B41" i="423"/>
  <c r="S41" i="423" s="1"/>
  <c r="T40" i="423"/>
  <c r="R40" i="423"/>
  <c r="B40" i="423"/>
  <c r="S40" i="423" s="1"/>
  <c r="T39" i="423"/>
  <c r="R39" i="423"/>
  <c r="B39" i="423"/>
  <c r="B42" i="423" s="1"/>
  <c r="T36" i="423"/>
  <c r="S36" i="423"/>
  <c r="R36" i="423"/>
  <c r="T35" i="423"/>
  <c r="S35" i="423"/>
  <c r="R35" i="423"/>
  <c r="T34" i="423"/>
  <c r="S34" i="423"/>
  <c r="R34" i="423"/>
  <c r="T33" i="423"/>
  <c r="S33" i="423"/>
  <c r="R33" i="423"/>
  <c r="T32" i="423"/>
  <c r="S32" i="423"/>
  <c r="R32" i="423"/>
  <c r="T31" i="423"/>
  <c r="S31" i="423"/>
  <c r="R31" i="423"/>
  <c r="T30" i="423"/>
  <c r="S30" i="423"/>
  <c r="R30" i="423"/>
  <c r="T29" i="423"/>
  <c r="S29" i="423"/>
  <c r="R29" i="423"/>
  <c r="T28" i="423"/>
  <c r="S28" i="423"/>
  <c r="R28" i="423"/>
  <c r="T27" i="423"/>
  <c r="S27" i="423"/>
  <c r="R27" i="423"/>
  <c r="T26" i="423"/>
  <c r="S26" i="423"/>
  <c r="R26" i="423"/>
  <c r="T25" i="423"/>
  <c r="S25" i="423"/>
  <c r="R25" i="423"/>
  <c r="D20" i="423"/>
  <c r="S19" i="423"/>
  <c r="S18" i="423"/>
  <c r="S17" i="423"/>
  <c r="S16" i="423"/>
  <c r="S15" i="423"/>
  <c r="S14" i="423"/>
  <c r="S13" i="423"/>
  <c r="S12" i="423"/>
  <c r="R12" i="423"/>
  <c r="N9" i="423"/>
  <c r="I9" i="423"/>
  <c r="H9" i="423"/>
  <c r="O8" i="423"/>
  <c r="J8" i="423"/>
  <c r="K8" i="423" s="1"/>
  <c r="O7" i="423"/>
  <c r="K7" i="423"/>
  <c r="J7" i="423"/>
  <c r="O6" i="423"/>
  <c r="J6" i="423"/>
  <c r="K6" i="423" s="1"/>
  <c r="O5" i="423"/>
  <c r="O9" i="423" s="1"/>
  <c r="P9" i="423" s="1"/>
  <c r="K5" i="423"/>
  <c r="J5" i="423"/>
  <c r="J9" i="423" s="1"/>
  <c r="K9" i="423" s="1"/>
  <c r="R61" i="422"/>
  <c r="R59" i="422"/>
  <c r="E42" i="422"/>
  <c r="D42" i="422"/>
  <c r="C42" i="422"/>
  <c r="T41" i="422"/>
  <c r="R41" i="422"/>
  <c r="B41" i="422"/>
  <c r="S41" i="422" s="1"/>
  <c r="T40" i="422"/>
  <c r="R40" i="422"/>
  <c r="B40" i="422"/>
  <c r="S40" i="422" s="1"/>
  <c r="T39" i="422"/>
  <c r="R39" i="422"/>
  <c r="B39" i="422"/>
  <c r="B42" i="422" s="1"/>
  <c r="T36" i="422"/>
  <c r="S36" i="422"/>
  <c r="R36" i="422"/>
  <c r="T35" i="422"/>
  <c r="S35" i="422"/>
  <c r="R35" i="422"/>
  <c r="T34" i="422"/>
  <c r="S34" i="422"/>
  <c r="R34" i="422"/>
  <c r="T33" i="422"/>
  <c r="S33" i="422"/>
  <c r="R33" i="422"/>
  <c r="T32" i="422"/>
  <c r="S32" i="422"/>
  <c r="R32" i="422"/>
  <c r="T31" i="422"/>
  <c r="S31" i="422"/>
  <c r="R31" i="422"/>
  <c r="T30" i="422"/>
  <c r="S30" i="422"/>
  <c r="R30" i="422"/>
  <c r="T29" i="422"/>
  <c r="S29" i="422"/>
  <c r="R29" i="422"/>
  <c r="T28" i="422"/>
  <c r="S28" i="422"/>
  <c r="R28" i="422"/>
  <c r="T27" i="422"/>
  <c r="S27" i="422"/>
  <c r="R27" i="422"/>
  <c r="T26" i="422"/>
  <c r="S26" i="422"/>
  <c r="R26" i="422"/>
  <c r="T25" i="422"/>
  <c r="S25" i="422"/>
  <c r="R25" i="422"/>
  <c r="D20" i="422"/>
  <c r="S19" i="422"/>
  <c r="S18" i="422"/>
  <c r="S17" i="422"/>
  <c r="S16" i="422"/>
  <c r="S15" i="422"/>
  <c r="S14" i="422"/>
  <c r="S13" i="422"/>
  <c r="S12" i="422"/>
  <c r="R12" i="422"/>
  <c r="N9" i="422"/>
  <c r="I9" i="422"/>
  <c r="H9" i="422"/>
  <c r="O8" i="422"/>
  <c r="J8" i="422"/>
  <c r="K8" i="422" s="1"/>
  <c r="O7" i="422"/>
  <c r="K7" i="422"/>
  <c r="J7" i="422"/>
  <c r="O6" i="422"/>
  <c r="J6" i="422"/>
  <c r="K6" i="422" s="1"/>
  <c r="O5" i="422"/>
  <c r="O9" i="422" s="1"/>
  <c r="P9" i="422" s="1"/>
  <c r="K5" i="422"/>
  <c r="J5" i="422"/>
  <c r="J9" i="422" s="1"/>
  <c r="K9" i="422" s="1"/>
  <c r="R61" i="421"/>
  <c r="R59" i="421"/>
  <c r="E42" i="421"/>
  <c r="D42" i="421"/>
  <c r="C42" i="421"/>
  <c r="T41" i="421"/>
  <c r="R41" i="421"/>
  <c r="B41" i="421"/>
  <c r="S41" i="421" s="1"/>
  <c r="T40" i="421"/>
  <c r="R40" i="421"/>
  <c r="B40" i="421"/>
  <c r="S40" i="421" s="1"/>
  <c r="T39" i="421"/>
  <c r="R39" i="421"/>
  <c r="B39" i="421"/>
  <c r="B42" i="421" s="1"/>
  <c r="T36" i="421"/>
  <c r="S36" i="421"/>
  <c r="R36" i="421"/>
  <c r="T35" i="421"/>
  <c r="S35" i="421"/>
  <c r="R35" i="421"/>
  <c r="T34" i="421"/>
  <c r="S34" i="421"/>
  <c r="R34" i="421"/>
  <c r="T33" i="421"/>
  <c r="S33" i="421"/>
  <c r="R33" i="421"/>
  <c r="T32" i="421"/>
  <c r="S32" i="421"/>
  <c r="R32" i="421"/>
  <c r="T31" i="421"/>
  <c r="S31" i="421"/>
  <c r="R31" i="421"/>
  <c r="T30" i="421"/>
  <c r="S30" i="421"/>
  <c r="R30" i="421"/>
  <c r="T29" i="421"/>
  <c r="S29" i="421"/>
  <c r="R29" i="421"/>
  <c r="T28" i="421"/>
  <c r="S28" i="421"/>
  <c r="R28" i="421"/>
  <c r="T27" i="421"/>
  <c r="S27" i="421"/>
  <c r="R27" i="421"/>
  <c r="T26" i="421"/>
  <c r="S26" i="421"/>
  <c r="R26" i="421"/>
  <c r="T25" i="421"/>
  <c r="S25" i="421"/>
  <c r="R25" i="421"/>
  <c r="D20" i="421"/>
  <c r="S19" i="421"/>
  <c r="S18" i="421"/>
  <c r="S17" i="421"/>
  <c r="S16" i="421"/>
  <c r="S15" i="421"/>
  <c r="S14" i="421"/>
  <c r="S13" i="421"/>
  <c r="S12" i="421"/>
  <c r="R12" i="421"/>
  <c r="N9" i="421"/>
  <c r="I9" i="421"/>
  <c r="H9" i="421"/>
  <c r="O8" i="421"/>
  <c r="J8" i="421"/>
  <c r="K8" i="421" s="1"/>
  <c r="O7" i="421"/>
  <c r="K7" i="421"/>
  <c r="J7" i="421"/>
  <c r="O6" i="421"/>
  <c r="J6" i="421"/>
  <c r="K6" i="421" s="1"/>
  <c r="O5" i="421"/>
  <c r="O9" i="421" s="1"/>
  <c r="P9" i="421" s="1"/>
  <c r="K5" i="421"/>
  <c r="J5" i="421"/>
  <c r="J9" i="421" s="1"/>
  <c r="K9" i="421" s="1"/>
  <c r="R61" i="420"/>
  <c r="R59" i="420"/>
  <c r="E42" i="420"/>
  <c r="D42" i="420"/>
  <c r="C42" i="420"/>
  <c r="T41" i="420"/>
  <c r="R41" i="420"/>
  <c r="B41" i="420"/>
  <c r="S41" i="420" s="1"/>
  <c r="T40" i="420"/>
  <c r="R40" i="420"/>
  <c r="B40" i="420"/>
  <c r="S40" i="420" s="1"/>
  <c r="T39" i="420"/>
  <c r="R39" i="420"/>
  <c r="B39" i="420"/>
  <c r="B42" i="420" s="1"/>
  <c r="T36" i="420"/>
  <c r="S36" i="420"/>
  <c r="R36" i="420"/>
  <c r="T35" i="420"/>
  <c r="S35" i="420"/>
  <c r="R35" i="420"/>
  <c r="T34" i="420"/>
  <c r="S34" i="420"/>
  <c r="R34" i="420"/>
  <c r="T33" i="420"/>
  <c r="S33" i="420"/>
  <c r="R33" i="420"/>
  <c r="T32" i="420"/>
  <c r="S32" i="420"/>
  <c r="R32" i="420"/>
  <c r="T31" i="420"/>
  <c r="S31" i="420"/>
  <c r="R31" i="420"/>
  <c r="T30" i="420"/>
  <c r="S30" i="420"/>
  <c r="R30" i="420"/>
  <c r="T29" i="420"/>
  <c r="S29" i="420"/>
  <c r="R29" i="420"/>
  <c r="T28" i="420"/>
  <c r="S28" i="420"/>
  <c r="R28" i="420"/>
  <c r="T27" i="420"/>
  <c r="S27" i="420"/>
  <c r="R27" i="420"/>
  <c r="T26" i="420"/>
  <c r="S26" i="420"/>
  <c r="R26" i="420"/>
  <c r="T25" i="420"/>
  <c r="S25" i="420"/>
  <c r="R25" i="420"/>
  <c r="D20" i="420"/>
  <c r="S19" i="420"/>
  <c r="S18" i="420"/>
  <c r="S17" i="420"/>
  <c r="S16" i="420"/>
  <c r="S15" i="420"/>
  <c r="S14" i="420"/>
  <c r="S13" i="420"/>
  <c r="S12" i="420"/>
  <c r="R12" i="420"/>
  <c r="N9" i="420"/>
  <c r="I9" i="420"/>
  <c r="H9" i="420"/>
  <c r="O8" i="420"/>
  <c r="J8" i="420"/>
  <c r="K8" i="420" s="1"/>
  <c r="O7" i="420"/>
  <c r="K7" i="420"/>
  <c r="J7" i="420"/>
  <c r="O6" i="420"/>
  <c r="J6" i="420"/>
  <c r="K6" i="420" s="1"/>
  <c r="O5" i="420"/>
  <c r="O9" i="420" s="1"/>
  <c r="P9" i="420" s="1"/>
  <c r="K5" i="420"/>
  <c r="J5" i="420"/>
  <c r="J9" i="420" s="1"/>
  <c r="K9" i="420" s="1"/>
  <c r="R61" i="419"/>
  <c r="R59" i="419"/>
  <c r="E42" i="419"/>
  <c r="D42" i="419"/>
  <c r="C42" i="419"/>
  <c r="T41" i="419"/>
  <c r="R41" i="419"/>
  <c r="B41" i="419"/>
  <c r="S41" i="419" s="1"/>
  <c r="T40" i="419"/>
  <c r="R40" i="419"/>
  <c r="B40" i="419"/>
  <c r="S40" i="419" s="1"/>
  <c r="T39" i="419"/>
  <c r="R39" i="419"/>
  <c r="B39" i="419"/>
  <c r="B42" i="419" s="1"/>
  <c r="T36" i="419"/>
  <c r="S36" i="419"/>
  <c r="R36" i="419"/>
  <c r="T35" i="419"/>
  <c r="S35" i="419"/>
  <c r="R35" i="419"/>
  <c r="T34" i="419"/>
  <c r="S34" i="419"/>
  <c r="R34" i="419"/>
  <c r="T33" i="419"/>
  <c r="S33" i="419"/>
  <c r="R33" i="419"/>
  <c r="T32" i="419"/>
  <c r="S32" i="419"/>
  <c r="R32" i="419"/>
  <c r="T31" i="419"/>
  <c r="S31" i="419"/>
  <c r="R31" i="419"/>
  <c r="T30" i="419"/>
  <c r="S30" i="419"/>
  <c r="R30" i="419"/>
  <c r="T29" i="419"/>
  <c r="S29" i="419"/>
  <c r="R29" i="419"/>
  <c r="T28" i="419"/>
  <c r="S28" i="419"/>
  <c r="R28" i="419"/>
  <c r="T27" i="419"/>
  <c r="S27" i="419"/>
  <c r="R27" i="419"/>
  <c r="T26" i="419"/>
  <c r="S26" i="419"/>
  <c r="R26" i="419"/>
  <c r="T25" i="419"/>
  <c r="S25" i="419"/>
  <c r="R25" i="419"/>
  <c r="D20" i="419"/>
  <c r="S19" i="419"/>
  <c r="S18" i="419"/>
  <c r="S17" i="419"/>
  <c r="S16" i="419"/>
  <c r="S15" i="419"/>
  <c r="S14" i="419"/>
  <c r="S13" i="419"/>
  <c r="S12" i="419"/>
  <c r="R12" i="419"/>
  <c r="N9" i="419"/>
  <c r="I9" i="419"/>
  <c r="H9" i="419"/>
  <c r="O8" i="419"/>
  <c r="J8" i="419"/>
  <c r="K8" i="419" s="1"/>
  <c r="O7" i="419"/>
  <c r="K7" i="419"/>
  <c r="J7" i="419"/>
  <c r="O6" i="419"/>
  <c r="J6" i="419"/>
  <c r="K6" i="419" s="1"/>
  <c r="O5" i="419"/>
  <c r="O9" i="419" s="1"/>
  <c r="P9" i="419" s="1"/>
  <c r="K5" i="419"/>
  <c r="J5" i="419"/>
  <c r="J9" i="419" s="1"/>
  <c r="K9" i="419" s="1"/>
  <c r="R61" i="418"/>
  <c r="R59" i="418"/>
  <c r="E42" i="418"/>
  <c r="D42" i="418"/>
  <c r="C42" i="418"/>
  <c r="T41" i="418"/>
  <c r="R41" i="418"/>
  <c r="B41" i="418"/>
  <c r="S41" i="418" s="1"/>
  <c r="T40" i="418"/>
  <c r="R40" i="418"/>
  <c r="B40" i="418"/>
  <c r="S40" i="418" s="1"/>
  <c r="T39" i="418"/>
  <c r="R39" i="418"/>
  <c r="B39" i="418"/>
  <c r="B42" i="418" s="1"/>
  <c r="T36" i="418"/>
  <c r="S36" i="418"/>
  <c r="R36" i="418"/>
  <c r="T35" i="418"/>
  <c r="S35" i="418"/>
  <c r="R35" i="418"/>
  <c r="T34" i="418"/>
  <c r="S34" i="418"/>
  <c r="R34" i="418"/>
  <c r="T33" i="418"/>
  <c r="S33" i="418"/>
  <c r="R33" i="418"/>
  <c r="T32" i="418"/>
  <c r="S32" i="418"/>
  <c r="R32" i="418"/>
  <c r="T31" i="418"/>
  <c r="S31" i="418"/>
  <c r="R31" i="418"/>
  <c r="T30" i="418"/>
  <c r="S30" i="418"/>
  <c r="R30" i="418"/>
  <c r="T29" i="418"/>
  <c r="S29" i="418"/>
  <c r="R29" i="418"/>
  <c r="T28" i="418"/>
  <c r="S28" i="418"/>
  <c r="R28" i="418"/>
  <c r="T27" i="418"/>
  <c r="S27" i="418"/>
  <c r="R27" i="418"/>
  <c r="T26" i="418"/>
  <c r="S26" i="418"/>
  <c r="R26" i="418"/>
  <c r="T25" i="418"/>
  <c r="S25" i="418"/>
  <c r="R25" i="418"/>
  <c r="D20" i="418"/>
  <c r="S19" i="418"/>
  <c r="S18" i="418"/>
  <c r="S17" i="418"/>
  <c r="S16" i="418"/>
  <c r="S15" i="418"/>
  <c r="S14" i="418"/>
  <c r="S13" i="418"/>
  <c r="S12" i="418"/>
  <c r="R12" i="418"/>
  <c r="N9" i="418"/>
  <c r="I9" i="418"/>
  <c r="H9" i="418"/>
  <c r="O8" i="418"/>
  <c r="J8" i="418"/>
  <c r="K8" i="418" s="1"/>
  <c r="O7" i="418"/>
  <c r="K7" i="418"/>
  <c r="J7" i="418"/>
  <c r="O6" i="418"/>
  <c r="J6" i="418"/>
  <c r="K6" i="418" s="1"/>
  <c r="O5" i="418"/>
  <c r="O9" i="418" s="1"/>
  <c r="P9" i="418" s="1"/>
  <c r="K5" i="418"/>
  <c r="J5" i="418"/>
  <c r="J9" i="418" s="1"/>
  <c r="K9" i="418" s="1"/>
  <c r="R61" i="417"/>
  <c r="R59" i="417"/>
  <c r="E42" i="417"/>
  <c r="D42" i="417"/>
  <c r="C42" i="417"/>
  <c r="T41" i="417"/>
  <c r="R41" i="417"/>
  <c r="B41" i="417"/>
  <c r="S41" i="417" s="1"/>
  <c r="T40" i="417"/>
  <c r="R40" i="417"/>
  <c r="B40" i="417"/>
  <c r="S40" i="417" s="1"/>
  <c r="T39" i="417"/>
  <c r="R39" i="417"/>
  <c r="B39" i="417"/>
  <c r="B42" i="417" s="1"/>
  <c r="T36" i="417"/>
  <c r="S36" i="417"/>
  <c r="R36" i="417"/>
  <c r="T35" i="417"/>
  <c r="S35" i="417"/>
  <c r="R35" i="417"/>
  <c r="T34" i="417"/>
  <c r="S34" i="417"/>
  <c r="R34" i="417"/>
  <c r="T33" i="417"/>
  <c r="S33" i="417"/>
  <c r="R33" i="417"/>
  <c r="T32" i="417"/>
  <c r="S32" i="417"/>
  <c r="R32" i="417"/>
  <c r="T31" i="417"/>
  <c r="S31" i="417"/>
  <c r="R31" i="417"/>
  <c r="T30" i="417"/>
  <c r="S30" i="417"/>
  <c r="R30" i="417"/>
  <c r="T29" i="417"/>
  <c r="S29" i="417"/>
  <c r="R29" i="417"/>
  <c r="T28" i="417"/>
  <c r="S28" i="417"/>
  <c r="R28" i="417"/>
  <c r="T27" i="417"/>
  <c r="S27" i="417"/>
  <c r="R27" i="417"/>
  <c r="T26" i="417"/>
  <c r="S26" i="417"/>
  <c r="R26" i="417"/>
  <c r="T25" i="417"/>
  <c r="S25" i="417"/>
  <c r="R25" i="417"/>
  <c r="D20" i="417"/>
  <c r="S19" i="417"/>
  <c r="S18" i="417"/>
  <c r="S17" i="417"/>
  <c r="S16" i="417"/>
  <c r="S15" i="417"/>
  <c r="S14" i="417"/>
  <c r="S13" i="417"/>
  <c r="S12" i="417"/>
  <c r="R12" i="417"/>
  <c r="N9" i="417"/>
  <c r="I9" i="417"/>
  <c r="H9" i="417"/>
  <c r="O8" i="417"/>
  <c r="J8" i="417"/>
  <c r="K8" i="417" s="1"/>
  <c r="O7" i="417"/>
  <c r="K7" i="417"/>
  <c r="J7" i="417"/>
  <c r="O6" i="417"/>
  <c r="J6" i="417"/>
  <c r="K6" i="417" s="1"/>
  <c r="O5" i="417"/>
  <c r="O9" i="417" s="1"/>
  <c r="P9" i="417" s="1"/>
  <c r="K5" i="417"/>
  <c r="J5" i="417"/>
  <c r="J9" i="417" s="1"/>
  <c r="K9" i="417" s="1"/>
  <c r="R61" i="416"/>
  <c r="R59" i="416"/>
  <c r="E42" i="416"/>
  <c r="D42" i="416"/>
  <c r="C42" i="416"/>
  <c r="T41" i="416"/>
  <c r="R41" i="416"/>
  <c r="B41" i="416"/>
  <c r="S41" i="416" s="1"/>
  <c r="T40" i="416"/>
  <c r="R40" i="416"/>
  <c r="B40" i="416"/>
  <c r="S40" i="416" s="1"/>
  <c r="T39" i="416"/>
  <c r="R39" i="416"/>
  <c r="B39" i="416"/>
  <c r="B42" i="416" s="1"/>
  <c r="T36" i="416"/>
  <c r="S36" i="416"/>
  <c r="R36" i="416"/>
  <c r="T35" i="416"/>
  <c r="S35" i="416"/>
  <c r="R35" i="416"/>
  <c r="T34" i="416"/>
  <c r="S34" i="416"/>
  <c r="R34" i="416"/>
  <c r="T33" i="416"/>
  <c r="S33" i="416"/>
  <c r="R33" i="416"/>
  <c r="T32" i="416"/>
  <c r="S32" i="416"/>
  <c r="R32" i="416"/>
  <c r="T31" i="416"/>
  <c r="S31" i="416"/>
  <c r="R31" i="416"/>
  <c r="T30" i="416"/>
  <c r="S30" i="416"/>
  <c r="R30" i="416"/>
  <c r="T29" i="416"/>
  <c r="S29" i="416"/>
  <c r="R29" i="416"/>
  <c r="T28" i="416"/>
  <c r="S28" i="416"/>
  <c r="R28" i="416"/>
  <c r="T27" i="416"/>
  <c r="S27" i="416"/>
  <c r="R27" i="416"/>
  <c r="T26" i="416"/>
  <c r="S26" i="416"/>
  <c r="R26" i="416"/>
  <c r="T25" i="416"/>
  <c r="S25" i="416"/>
  <c r="R25" i="416"/>
  <c r="D20" i="416"/>
  <c r="S19" i="416"/>
  <c r="S18" i="416"/>
  <c r="S17" i="416"/>
  <c r="S16" i="416"/>
  <c r="S15" i="416"/>
  <c r="S14" i="416"/>
  <c r="S13" i="416"/>
  <c r="S12" i="416"/>
  <c r="R12" i="416"/>
  <c r="N9" i="416"/>
  <c r="I9" i="416"/>
  <c r="H9" i="416"/>
  <c r="O8" i="416"/>
  <c r="J8" i="416"/>
  <c r="K8" i="416" s="1"/>
  <c r="O7" i="416"/>
  <c r="K7" i="416"/>
  <c r="J7" i="416"/>
  <c r="O6" i="416"/>
  <c r="J6" i="416"/>
  <c r="K6" i="416" s="1"/>
  <c r="O5" i="416"/>
  <c r="O9" i="416" s="1"/>
  <c r="P9" i="416" s="1"/>
  <c r="K5" i="416"/>
  <c r="J5" i="416"/>
  <c r="J9" i="416" s="1"/>
  <c r="K9" i="416" s="1"/>
  <c r="R61" i="415"/>
  <c r="R59" i="415"/>
  <c r="E42" i="415"/>
  <c r="D42" i="415"/>
  <c r="C42" i="415"/>
  <c r="T41" i="415"/>
  <c r="R41" i="415"/>
  <c r="B41" i="415"/>
  <c r="S41" i="415" s="1"/>
  <c r="T40" i="415"/>
  <c r="R40" i="415"/>
  <c r="B40" i="415"/>
  <c r="S40" i="415" s="1"/>
  <c r="T39" i="415"/>
  <c r="R39" i="415"/>
  <c r="B39" i="415"/>
  <c r="B42" i="415" s="1"/>
  <c r="T36" i="415"/>
  <c r="S36" i="415"/>
  <c r="R36" i="415"/>
  <c r="T35" i="415"/>
  <c r="S35" i="415"/>
  <c r="R35" i="415"/>
  <c r="T34" i="415"/>
  <c r="S34" i="415"/>
  <c r="R34" i="415"/>
  <c r="T33" i="415"/>
  <c r="S33" i="415"/>
  <c r="R33" i="415"/>
  <c r="T32" i="415"/>
  <c r="S32" i="415"/>
  <c r="R32" i="415"/>
  <c r="T31" i="415"/>
  <c r="S31" i="415"/>
  <c r="R31" i="415"/>
  <c r="T30" i="415"/>
  <c r="S30" i="415"/>
  <c r="R30" i="415"/>
  <c r="T29" i="415"/>
  <c r="S29" i="415"/>
  <c r="R29" i="415"/>
  <c r="T28" i="415"/>
  <c r="S28" i="415"/>
  <c r="R28" i="415"/>
  <c r="T27" i="415"/>
  <c r="S27" i="415"/>
  <c r="R27" i="415"/>
  <c r="T26" i="415"/>
  <c r="S26" i="415"/>
  <c r="R26" i="415"/>
  <c r="T25" i="415"/>
  <c r="S25" i="415"/>
  <c r="R25" i="415"/>
  <c r="D20" i="415"/>
  <c r="S19" i="415"/>
  <c r="S18" i="415"/>
  <c r="S17" i="415"/>
  <c r="S16" i="415"/>
  <c r="S15" i="415"/>
  <c r="S14" i="415"/>
  <c r="S13" i="415"/>
  <c r="S12" i="415"/>
  <c r="R12" i="415"/>
  <c r="N9" i="415"/>
  <c r="I9" i="415"/>
  <c r="H9" i="415"/>
  <c r="O8" i="415"/>
  <c r="J8" i="415"/>
  <c r="K8" i="415" s="1"/>
  <c r="O7" i="415"/>
  <c r="K7" i="415"/>
  <c r="J7" i="415"/>
  <c r="O6" i="415"/>
  <c r="J6" i="415"/>
  <c r="K6" i="415" s="1"/>
  <c r="O5" i="415"/>
  <c r="O9" i="415" s="1"/>
  <c r="P9" i="415" s="1"/>
  <c r="K5" i="415"/>
  <c r="J5" i="415"/>
  <c r="J9" i="415" s="1"/>
  <c r="K9" i="415" s="1"/>
  <c r="R61" i="414"/>
  <c r="R59" i="414"/>
  <c r="E42" i="414"/>
  <c r="D42" i="414"/>
  <c r="C42" i="414"/>
  <c r="T41" i="414"/>
  <c r="R41" i="414"/>
  <c r="B41" i="414"/>
  <c r="S41" i="414" s="1"/>
  <c r="T40" i="414"/>
  <c r="R40" i="414"/>
  <c r="B40" i="414"/>
  <c r="S40" i="414" s="1"/>
  <c r="T39" i="414"/>
  <c r="R39" i="414"/>
  <c r="B39" i="414"/>
  <c r="B42" i="414" s="1"/>
  <c r="T36" i="414"/>
  <c r="S36" i="414"/>
  <c r="R36" i="414"/>
  <c r="T35" i="414"/>
  <c r="S35" i="414"/>
  <c r="R35" i="414"/>
  <c r="T34" i="414"/>
  <c r="S34" i="414"/>
  <c r="R34" i="414"/>
  <c r="T33" i="414"/>
  <c r="S33" i="414"/>
  <c r="R33" i="414"/>
  <c r="T32" i="414"/>
  <c r="S32" i="414"/>
  <c r="R32" i="414"/>
  <c r="T31" i="414"/>
  <c r="S31" i="414"/>
  <c r="R31" i="414"/>
  <c r="T30" i="414"/>
  <c r="S30" i="414"/>
  <c r="R30" i="414"/>
  <c r="T29" i="414"/>
  <c r="S29" i="414"/>
  <c r="R29" i="414"/>
  <c r="T28" i="414"/>
  <c r="S28" i="414"/>
  <c r="R28" i="414"/>
  <c r="T27" i="414"/>
  <c r="S27" i="414"/>
  <c r="R27" i="414"/>
  <c r="T26" i="414"/>
  <c r="S26" i="414"/>
  <c r="R26" i="414"/>
  <c r="T25" i="414"/>
  <c r="S25" i="414"/>
  <c r="R25" i="414"/>
  <c r="D20" i="414"/>
  <c r="S19" i="414"/>
  <c r="S18" i="414"/>
  <c r="S17" i="414"/>
  <c r="S16" i="414"/>
  <c r="S15" i="414"/>
  <c r="S14" i="414"/>
  <c r="S13" i="414"/>
  <c r="S12" i="414"/>
  <c r="R12" i="414"/>
  <c r="N9" i="414"/>
  <c r="I9" i="414"/>
  <c r="H9" i="414"/>
  <c r="O8" i="414"/>
  <c r="J8" i="414"/>
  <c r="K8" i="414" s="1"/>
  <c r="O7" i="414"/>
  <c r="K7" i="414"/>
  <c r="J7" i="414"/>
  <c r="O6" i="414"/>
  <c r="J6" i="414"/>
  <c r="K6" i="414" s="1"/>
  <c r="O5" i="414"/>
  <c r="O9" i="414" s="1"/>
  <c r="P9" i="414" s="1"/>
  <c r="K5" i="414"/>
  <c r="J5" i="414"/>
  <c r="J9" i="414" s="1"/>
  <c r="K9" i="414" s="1"/>
  <c r="R61" i="413"/>
  <c r="R59" i="413"/>
  <c r="E42" i="413"/>
  <c r="D42" i="413"/>
  <c r="C42" i="413"/>
  <c r="T41" i="413"/>
  <c r="R41" i="413"/>
  <c r="B41" i="413"/>
  <c r="S41" i="413" s="1"/>
  <c r="T40" i="413"/>
  <c r="R40" i="413"/>
  <c r="B40" i="413"/>
  <c r="S40" i="413" s="1"/>
  <c r="T39" i="413"/>
  <c r="R39" i="413"/>
  <c r="B39" i="413"/>
  <c r="B42" i="413" s="1"/>
  <c r="T36" i="413"/>
  <c r="S36" i="413"/>
  <c r="R36" i="413"/>
  <c r="T35" i="413"/>
  <c r="S35" i="413"/>
  <c r="R35" i="413"/>
  <c r="T34" i="413"/>
  <c r="S34" i="413"/>
  <c r="R34" i="413"/>
  <c r="T33" i="413"/>
  <c r="S33" i="413"/>
  <c r="R33" i="413"/>
  <c r="T32" i="413"/>
  <c r="S32" i="413"/>
  <c r="R32" i="413"/>
  <c r="T31" i="413"/>
  <c r="S31" i="413"/>
  <c r="R31" i="413"/>
  <c r="T30" i="413"/>
  <c r="S30" i="413"/>
  <c r="R30" i="413"/>
  <c r="T29" i="413"/>
  <c r="S29" i="413"/>
  <c r="R29" i="413"/>
  <c r="T28" i="413"/>
  <c r="S28" i="413"/>
  <c r="R28" i="413"/>
  <c r="T27" i="413"/>
  <c r="S27" i="413"/>
  <c r="R27" i="413"/>
  <c r="T26" i="413"/>
  <c r="S26" i="413"/>
  <c r="R26" i="413"/>
  <c r="T25" i="413"/>
  <c r="S25" i="413"/>
  <c r="R25" i="413"/>
  <c r="D20" i="413"/>
  <c r="S19" i="413"/>
  <c r="S18" i="413"/>
  <c r="S17" i="413"/>
  <c r="S16" i="413"/>
  <c r="S15" i="413"/>
  <c r="S14" i="413"/>
  <c r="S13" i="413"/>
  <c r="S12" i="413"/>
  <c r="R12" i="413"/>
  <c r="N9" i="413"/>
  <c r="I9" i="413"/>
  <c r="H9" i="413"/>
  <c r="O8" i="413"/>
  <c r="J8" i="413"/>
  <c r="K8" i="413" s="1"/>
  <c r="O7" i="413"/>
  <c r="K7" i="413"/>
  <c r="J7" i="413"/>
  <c r="O6" i="413"/>
  <c r="J6" i="413"/>
  <c r="K6" i="413" s="1"/>
  <c r="O5" i="413"/>
  <c r="O9" i="413" s="1"/>
  <c r="P9" i="413" s="1"/>
  <c r="K5" i="413"/>
  <c r="J5" i="413"/>
  <c r="J9" i="413" s="1"/>
  <c r="K9" i="413" s="1"/>
  <c r="R61" i="412"/>
  <c r="R59" i="412"/>
  <c r="E42" i="412"/>
  <c r="D42" i="412"/>
  <c r="C42" i="412"/>
  <c r="R41" i="412"/>
  <c r="B41" i="412"/>
  <c r="S41" i="412" s="1"/>
  <c r="R40" i="412"/>
  <c r="B40" i="412"/>
  <c r="S40" i="412" s="1"/>
  <c r="R39" i="412"/>
  <c r="B39" i="412"/>
  <c r="B42" i="412" s="1"/>
  <c r="T36" i="412"/>
  <c r="S36" i="412"/>
  <c r="R36" i="412"/>
  <c r="T35" i="412"/>
  <c r="S35" i="412"/>
  <c r="R35" i="412"/>
  <c r="T34" i="412"/>
  <c r="S34" i="412"/>
  <c r="R34" i="412"/>
  <c r="T33" i="412"/>
  <c r="S33" i="412"/>
  <c r="R33" i="412"/>
  <c r="T32" i="412"/>
  <c r="S32" i="412"/>
  <c r="R32" i="412"/>
  <c r="T31" i="412"/>
  <c r="S31" i="412"/>
  <c r="R31" i="412"/>
  <c r="T30" i="412"/>
  <c r="S30" i="412"/>
  <c r="R30" i="412"/>
  <c r="T29" i="412"/>
  <c r="S29" i="412"/>
  <c r="R29" i="412"/>
  <c r="T28" i="412"/>
  <c r="S28" i="412"/>
  <c r="R28" i="412"/>
  <c r="T27" i="412"/>
  <c r="S27" i="412"/>
  <c r="R27" i="412"/>
  <c r="T26" i="412"/>
  <c r="S26" i="412"/>
  <c r="R26" i="412"/>
  <c r="T25" i="412"/>
  <c r="S25" i="412"/>
  <c r="R25" i="412"/>
  <c r="D20" i="412"/>
  <c r="S19" i="412"/>
  <c r="S18" i="412"/>
  <c r="S17" i="412"/>
  <c r="S16" i="412"/>
  <c r="S15" i="412"/>
  <c r="S14" i="412"/>
  <c r="S13" i="412"/>
  <c r="S12" i="412"/>
  <c r="R12" i="412"/>
  <c r="N9" i="412"/>
  <c r="I9" i="412"/>
  <c r="H9" i="412"/>
  <c r="O8" i="412"/>
  <c r="K8" i="412"/>
  <c r="J8" i="412"/>
  <c r="O7" i="412"/>
  <c r="J7" i="412"/>
  <c r="K7" i="412" s="1"/>
  <c r="O6" i="412"/>
  <c r="K6" i="412"/>
  <c r="J6" i="412"/>
  <c r="O5" i="412"/>
  <c r="O9" i="412" s="1"/>
  <c r="P9" i="412" s="1"/>
  <c r="J5" i="412"/>
  <c r="J9" i="412" s="1"/>
  <c r="K9" i="412" s="1"/>
  <c r="R61" i="411"/>
  <c r="R59" i="411"/>
  <c r="E42" i="411"/>
  <c r="D42" i="411"/>
  <c r="C42" i="411"/>
  <c r="T41" i="411"/>
  <c r="R41" i="411"/>
  <c r="B41" i="411"/>
  <c r="S41" i="411" s="1"/>
  <c r="T40" i="411"/>
  <c r="R40" i="411"/>
  <c r="B40" i="411"/>
  <c r="S40" i="411" s="1"/>
  <c r="T39" i="411"/>
  <c r="R39" i="411"/>
  <c r="B39" i="411"/>
  <c r="B42" i="411" s="1"/>
  <c r="T36" i="411"/>
  <c r="S36" i="411"/>
  <c r="R36" i="411"/>
  <c r="T35" i="411"/>
  <c r="S35" i="411"/>
  <c r="R35" i="411"/>
  <c r="T34" i="411"/>
  <c r="S34" i="411"/>
  <c r="R34" i="411"/>
  <c r="T33" i="411"/>
  <c r="S33" i="411"/>
  <c r="R33" i="411"/>
  <c r="T32" i="411"/>
  <c r="S32" i="411"/>
  <c r="R32" i="411"/>
  <c r="T31" i="411"/>
  <c r="S31" i="411"/>
  <c r="R31" i="411"/>
  <c r="T30" i="411"/>
  <c r="S30" i="411"/>
  <c r="R30" i="411"/>
  <c r="T29" i="411"/>
  <c r="S29" i="411"/>
  <c r="R29" i="411"/>
  <c r="T28" i="411"/>
  <c r="S28" i="411"/>
  <c r="R28" i="411"/>
  <c r="T27" i="411"/>
  <c r="S27" i="411"/>
  <c r="R27" i="411"/>
  <c r="T26" i="411"/>
  <c r="S26" i="411"/>
  <c r="R26" i="411"/>
  <c r="T25" i="411"/>
  <c r="S25" i="411"/>
  <c r="R25" i="411"/>
  <c r="D20" i="411"/>
  <c r="S19" i="411"/>
  <c r="S18" i="411"/>
  <c r="S17" i="411"/>
  <c r="S16" i="411"/>
  <c r="S15" i="411"/>
  <c r="S14" i="411"/>
  <c r="S13" i="411"/>
  <c r="S12" i="411"/>
  <c r="R12" i="411"/>
  <c r="N9" i="411"/>
  <c r="I9" i="411"/>
  <c r="H9" i="411"/>
  <c r="O8" i="411"/>
  <c r="J8" i="411"/>
  <c r="K8" i="411" s="1"/>
  <c r="O7" i="411"/>
  <c r="K7" i="411"/>
  <c r="J7" i="411"/>
  <c r="O6" i="411"/>
  <c r="J6" i="411"/>
  <c r="K6" i="411" s="1"/>
  <c r="O5" i="411"/>
  <c r="O9" i="411" s="1"/>
  <c r="P9" i="411" s="1"/>
  <c r="K5" i="411"/>
  <c r="J5" i="411"/>
  <c r="J9" i="411" s="1"/>
  <c r="K9" i="411" s="1"/>
  <c r="R61" i="410"/>
  <c r="R59" i="410"/>
  <c r="E42" i="410"/>
  <c r="D42" i="410"/>
  <c r="C42" i="410"/>
  <c r="T41" i="410"/>
  <c r="R41" i="410"/>
  <c r="B41" i="410"/>
  <c r="S41" i="410" s="1"/>
  <c r="T40" i="410"/>
  <c r="R40" i="410"/>
  <c r="B40" i="410"/>
  <c r="S40" i="410" s="1"/>
  <c r="T39" i="410"/>
  <c r="R39" i="410"/>
  <c r="B39" i="410"/>
  <c r="B42" i="410" s="1"/>
  <c r="T36" i="410"/>
  <c r="S36" i="410"/>
  <c r="R36" i="410"/>
  <c r="T35" i="410"/>
  <c r="S35" i="410"/>
  <c r="R35" i="410"/>
  <c r="T34" i="410"/>
  <c r="S34" i="410"/>
  <c r="R34" i="410"/>
  <c r="T33" i="410"/>
  <c r="S33" i="410"/>
  <c r="R33" i="410"/>
  <c r="T32" i="410"/>
  <c r="S32" i="410"/>
  <c r="R32" i="410"/>
  <c r="T31" i="410"/>
  <c r="S31" i="410"/>
  <c r="R31" i="410"/>
  <c r="T30" i="410"/>
  <c r="S30" i="410"/>
  <c r="R30" i="410"/>
  <c r="T29" i="410"/>
  <c r="S29" i="410"/>
  <c r="R29" i="410"/>
  <c r="T28" i="410"/>
  <c r="S28" i="410"/>
  <c r="R28" i="410"/>
  <c r="T27" i="410"/>
  <c r="S27" i="410"/>
  <c r="R27" i="410"/>
  <c r="T26" i="410"/>
  <c r="S26" i="410"/>
  <c r="R26" i="410"/>
  <c r="T25" i="410"/>
  <c r="S25" i="410"/>
  <c r="R25" i="410"/>
  <c r="D20" i="410"/>
  <c r="S19" i="410"/>
  <c r="S18" i="410"/>
  <c r="S17" i="410"/>
  <c r="S16" i="410"/>
  <c r="S15" i="410"/>
  <c r="S14" i="410"/>
  <c r="S13" i="410"/>
  <c r="S12" i="410"/>
  <c r="R12" i="410"/>
  <c r="N9" i="410"/>
  <c r="I9" i="410"/>
  <c r="H9" i="410"/>
  <c r="O8" i="410"/>
  <c r="J8" i="410"/>
  <c r="K8" i="410" s="1"/>
  <c r="O7" i="410"/>
  <c r="K7" i="410"/>
  <c r="J7" i="410"/>
  <c r="O6" i="410"/>
  <c r="J6" i="410"/>
  <c r="K6" i="410" s="1"/>
  <c r="O5" i="410"/>
  <c r="O9" i="410" s="1"/>
  <c r="P9" i="410" s="1"/>
  <c r="K5" i="410"/>
  <c r="J5" i="410"/>
  <c r="J9" i="410" s="1"/>
  <c r="K9" i="410" s="1"/>
  <c r="R61" i="409"/>
  <c r="R59" i="409"/>
  <c r="E42" i="409"/>
  <c r="D42" i="409"/>
  <c r="C42" i="409"/>
  <c r="T41" i="409"/>
  <c r="R41" i="409"/>
  <c r="B41" i="409"/>
  <c r="S41" i="409" s="1"/>
  <c r="T40" i="409"/>
  <c r="R40" i="409"/>
  <c r="B40" i="409"/>
  <c r="S40" i="409" s="1"/>
  <c r="T39" i="409"/>
  <c r="R39" i="409"/>
  <c r="B39" i="409"/>
  <c r="B42" i="409" s="1"/>
  <c r="T36" i="409"/>
  <c r="S36" i="409"/>
  <c r="R36" i="409"/>
  <c r="T35" i="409"/>
  <c r="S35" i="409"/>
  <c r="R35" i="409"/>
  <c r="T34" i="409"/>
  <c r="S34" i="409"/>
  <c r="R34" i="409"/>
  <c r="T33" i="409"/>
  <c r="S33" i="409"/>
  <c r="R33" i="409"/>
  <c r="T32" i="409"/>
  <c r="S32" i="409"/>
  <c r="R32" i="409"/>
  <c r="T31" i="409"/>
  <c r="S31" i="409"/>
  <c r="R31" i="409"/>
  <c r="T30" i="409"/>
  <c r="S30" i="409"/>
  <c r="R30" i="409"/>
  <c r="T29" i="409"/>
  <c r="S29" i="409"/>
  <c r="R29" i="409"/>
  <c r="T28" i="409"/>
  <c r="S28" i="409"/>
  <c r="R28" i="409"/>
  <c r="T27" i="409"/>
  <c r="S27" i="409"/>
  <c r="R27" i="409"/>
  <c r="T26" i="409"/>
  <c r="S26" i="409"/>
  <c r="R26" i="409"/>
  <c r="T25" i="409"/>
  <c r="S25" i="409"/>
  <c r="R25" i="409"/>
  <c r="D20" i="409"/>
  <c r="S19" i="409"/>
  <c r="S18" i="409"/>
  <c r="S17" i="409"/>
  <c r="S16" i="409"/>
  <c r="S15" i="409"/>
  <c r="S14" i="409"/>
  <c r="S13" i="409"/>
  <c r="S12" i="409"/>
  <c r="R12" i="409"/>
  <c r="N9" i="409"/>
  <c r="I9" i="409"/>
  <c r="H9" i="409"/>
  <c r="O8" i="409"/>
  <c r="J8" i="409"/>
  <c r="K8" i="409" s="1"/>
  <c r="O7" i="409"/>
  <c r="K7" i="409"/>
  <c r="J7" i="409"/>
  <c r="O6" i="409"/>
  <c r="J6" i="409"/>
  <c r="K6" i="409" s="1"/>
  <c r="O5" i="409"/>
  <c r="O9" i="409" s="1"/>
  <c r="P9" i="409" s="1"/>
  <c r="K5" i="409"/>
  <c r="J5" i="409"/>
  <c r="J9" i="409" s="1"/>
  <c r="K9" i="409" s="1"/>
  <c r="R61" i="408"/>
  <c r="R59" i="408"/>
  <c r="E42" i="408"/>
  <c r="D42" i="408"/>
  <c r="C42" i="408"/>
  <c r="T41" i="408"/>
  <c r="R41" i="408"/>
  <c r="B41" i="408"/>
  <c r="S41" i="408" s="1"/>
  <c r="T40" i="408"/>
  <c r="R40" i="408"/>
  <c r="B40" i="408"/>
  <c r="S40" i="408" s="1"/>
  <c r="T39" i="408"/>
  <c r="R39" i="408"/>
  <c r="B39" i="408"/>
  <c r="B42" i="408" s="1"/>
  <c r="T36" i="408"/>
  <c r="S36" i="408"/>
  <c r="R36" i="408"/>
  <c r="T35" i="408"/>
  <c r="S35" i="408"/>
  <c r="R35" i="408"/>
  <c r="T34" i="408"/>
  <c r="S34" i="408"/>
  <c r="R34" i="408"/>
  <c r="T33" i="408"/>
  <c r="S33" i="408"/>
  <c r="R33" i="408"/>
  <c r="T32" i="408"/>
  <c r="S32" i="408"/>
  <c r="R32" i="408"/>
  <c r="T31" i="408"/>
  <c r="S31" i="408"/>
  <c r="R31" i="408"/>
  <c r="T30" i="408"/>
  <c r="S30" i="408"/>
  <c r="R30" i="408"/>
  <c r="T29" i="408"/>
  <c r="S29" i="408"/>
  <c r="R29" i="408"/>
  <c r="T28" i="408"/>
  <c r="S28" i="408"/>
  <c r="R28" i="408"/>
  <c r="T27" i="408"/>
  <c r="S27" i="408"/>
  <c r="R27" i="408"/>
  <c r="T26" i="408"/>
  <c r="S26" i="408"/>
  <c r="R26" i="408"/>
  <c r="T25" i="408"/>
  <c r="S25" i="408"/>
  <c r="R25" i="408"/>
  <c r="D20" i="408"/>
  <c r="S19" i="408"/>
  <c r="S18" i="408"/>
  <c r="S17" i="408"/>
  <c r="S16" i="408"/>
  <c r="S15" i="408"/>
  <c r="S14" i="408"/>
  <c r="S13" i="408"/>
  <c r="S12" i="408"/>
  <c r="R12" i="408"/>
  <c r="N9" i="408"/>
  <c r="I9" i="408"/>
  <c r="H9" i="408"/>
  <c r="O8" i="408"/>
  <c r="J8" i="408"/>
  <c r="K8" i="408" s="1"/>
  <c r="O7" i="408"/>
  <c r="K7" i="408"/>
  <c r="J7" i="408"/>
  <c r="O6" i="408"/>
  <c r="J6" i="408"/>
  <c r="K6" i="408" s="1"/>
  <c r="O5" i="408"/>
  <c r="O9" i="408" s="1"/>
  <c r="P9" i="408" s="1"/>
  <c r="K5" i="408"/>
  <c r="J5" i="408"/>
  <c r="J9" i="408" s="1"/>
  <c r="K9" i="408" s="1"/>
  <c r="R61" i="407"/>
  <c r="R59" i="407"/>
  <c r="E42" i="407"/>
  <c r="D42" i="407"/>
  <c r="C42" i="407"/>
  <c r="T41" i="407"/>
  <c r="R41" i="407"/>
  <c r="B41" i="407"/>
  <c r="S41" i="407" s="1"/>
  <c r="T40" i="407"/>
  <c r="R40" i="407"/>
  <c r="B40" i="407"/>
  <c r="S40" i="407" s="1"/>
  <c r="T39" i="407"/>
  <c r="R39" i="407"/>
  <c r="B39" i="407"/>
  <c r="B42" i="407" s="1"/>
  <c r="T36" i="407"/>
  <c r="S36" i="407"/>
  <c r="R36" i="407"/>
  <c r="T35" i="407"/>
  <c r="S35" i="407"/>
  <c r="R35" i="407"/>
  <c r="T34" i="407"/>
  <c r="S34" i="407"/>
  <c r="R34" i="407"/>
  <c r="T33" i="407"/>
  <c r="S33" i="407"/>
  <c r="R33" i="407"/>
  <c r="T32" i="407"/>
  <c r="S32" i="407"/>
  <c r="R32" i="407"/>
  <c r="T31" i="407"/>
  <c r="S31" i="407"/>
  <c r="R31" i="407"/>
  <c r="T30" i="407"/>
  <c r="S30" i="407"/>
  <c r="R30" i="407"/>
  <c r="T29" i="407"/>
  <c r="S29" i="407"/>
  <c r="R29" i="407"/>
  <c r="T28" i="407"/>
  <c r="S28" i="407"/>
  <c r="R28" i="407"/>
  <c r="T27" i="407"/>
  <c r="S27" i="407"/>
  <c r="R27" i="407"/>
  <c r="T26" i="407"/>
  <c r="S26" i="407"/>
  <c r="R26" i="407"/>
  <c r="T25" i="407"/>
  <c r="S25" i="407"/>
  <c r="R25" i="407"/>
  <c r="D20" i="407"/>
  <c r="S19" i="407"/>
  <c r="S18" i="407"/>
  <c r="S17" i="407"/>
  <c r="S16" i="407"/>
  <c r="S15" i="407"/>
  <c r="S14" i="407"/>
  <c r="S13" i="407"/>
  <c r="S12" i="407"/>
  <c r="R12" i="407"/>
  <c r="N9" i="407"/>
  <c r="I9" i="407"/>
  <c r="H9" i="407"/>
  <c r="O8" i="407"/>
  <c r="J8" i="407"/>
  <c r="K8" i="407" s="1"/>
  <c r="O7" i="407"/>
  <c r="K7" i="407"/>
  <c r="J7" i="407"/>
  <c r="O6" i="407"/>
  <c r="J6" i="407"/>
  <c r="K6" i="407" s="1"/>
  <c r="O5" i="407"/>
  <c r="O9" i="407" s="1"/>
  <c r="P9" i="407" s="1"/>
  <c r="K5" i="407"/>
  <c r="J5" i="407"/>
  <c r="J9" i="407" s="1"/>
  <c r="K9" i="407" s="1"/>
  <c r="R61" i="406"/>
  <c r="R59" i="406"/>
  <c r="E42" i="406"/>
  <c r="D42" i="406"/>
  <c r="C42" i="406"/>
  <c r="T41" i="406"/>
  <c r="R41" i="406"/>
  <c r="B41" i="406"/>
  <c r="S41" i="406" s="1"/>
  <c r="T40" i="406"/>
  <c r="R40" i="406"/>
  <c r="B40" i="406"/>
  <c r="S40" i="406" s="1"/>
  <c r="T39" i="406"/>
  <c r="R39" i="406"/>
  <c r="B39" i="406"/>
  <c r="B42" i="406" s="1"/>
  <c r="T36" i="406"/>
  <c r="S36" i="406"/>
  <c r="R36" i="406"/>
  <c r="T35" i="406"/>
  <c r="S35" i="406"/>
  <c r="R35" i="406"/>
  <c r="T34" i="406"/>
  <c r="S34" i="406"/>
  <c r="R34" i="406"/>
  <c r="T33" i="406"/>
  <c r="S33" i="406"/>
  <c r="R33" i="406"/>
  <c r="T32" i="406"/>
  <c r="S32" i="406"/>
  <c r="R32" i="406"/>
  <c r="T31" i="406"/>
  <c r="S31" i="406"/>
  <c r="R31" i="406"/>
  <c r="T30" i="406"/>
  <c r="S30" i="406"/>
  <c r="R30" i="406"/>
  <c r="T29" i="406"/>
  <c r="S29" i="406"/>
  <c r="R29" i="406"/>
  <c r="T28" i="406"/>
  <c r="S28" i="406"/>
  <c r="R28" i="406"/>
  <c r="T27" i="406"/>
  <c r="S27" i="406"/>
  <c r="R27" i="406"/>
  <c r="T26" i="406"/>
  <c r="S26" i="406"/>
  <c r="R26" i="406"/>
  <c r="T25" i="406"/>
  <c r="S25" i="406"/>
  <c r="R25" i="406"/>
  <c r="D20" i="406"/>
  <c r="S19" i="406"/>
  <c r="S18" i="406"/>
  <c r="S17" i="406"/>
  <c r="S16" i="406"/>
  <c r="S15" i="406"/>
  <c r="S14" i="406"/>
  <c r="S13" i="406"/>
  <c r="S12" i="406"/>
  <c r="R12" i="406"/>
  <c r="N9" i="406"/>
  <c r="I9" i="406"/>
  <c r="H9" i="406"/>
  <c r="O8" i="406"/>
  <c r="J8" i="406"/>
  <c r="K8" i="406" s="1"/>
  <c r="O7" i="406"/>
  <c r="K7" i="406"/>
  <c r="J7" i="406"/>
  <c r="O6" i="406"/>
  <c r="J6" i="406"/>
  <c r="K6" i="406" s="1"/>
  <c r="O5" i="406"/>
  <c r="O9" i="406" s="1"/>
  <c r="P9" i="406" s="1"/>
  <c r="K5" i="406"/>
  <c r="J5" i="406"/>
  <c r="J9" i="406" s="1"/>
  <c r="K9" i="406" s="1"/>
  <c r="R61" i="405"/>
  <c r="R59" i="405"/>
  <c r="E42" i="405"/>
  <c r="D42" i="405"/>
  <c r="C42" i="405"/>
  <c r="T41" i="405"/>
  <c r="R41" i="405"/>
  <c r="B41" i="405"/>
  <c r="S41" i="405" s="1"/>
  <c r="T40" i="405"/>
  <c r="R40" i="405"/>
  <c r="B40" i="405"/>
  <c r="S40" i="405" s="1"/>
  <c r="T39" i="405"/>
  <c r="R39" i="405"/>
  <c r="B39" i="405"/>
  <c r="B42" i="405" s="1"/>
  <c r="T36" i="405"/>
  <c r="S36" i="405"/>
  <c r="R36" i="405"/>
  <c r="T35" i="405"/>
  <c r="S35" i="405"/>
  <c r="R35" i="405"/>
  <c r="T34" i="405"/>
  <c r="S34" i="405"/>
  <c r="R34" i="405"/>
  <c r="T33" i="405"/>
  <c r="S33" i="405"/>
  <c r="R33" i="405"/>
  <c r="T32" i="405"/>
  <c r="S32" i="405"/>
  <c r="R32" i="405"/>
  <c r="T31" i="405"/>
  <c r="S31" i="405"/>
  <c r="R31" i="405"/>
  <c r="T30" i="405"/>
  <c r="S30" i="405"/>
  <c r="R30" i="405"/>
  <c r="T29" i="405"/>
  <c r="S29" i="405"/>
  <c r="R29" i="405"/>
  <c r="T28" i="405"/>
  <c r="S28" i="405"/>
  <c r="R28" i="405"/>
  <c r="T27" i="405"/>
  <c r="S27" i="405"/>
  <c r="R27" i="405"/>
  <c r="T26" i="405"/>
  <c r="S26" i="405"/>
  <c r="R26" i="405"/>
  <c r="T25" i="405"/>
  <c r="S25" i="405"/>
  <c r="R25" i="405"/>
  <c r="D20" i="405"/>
  <c r="S19" i="405"/>
  <c r="S18" i="405"/>
  <c r="S17" i="405"/>
  <c r="S16" i="405"/>
  <c r="S15" i="405"/>
  <c r="S14" i="405"/>
  <c r="S13" i="405"/>
  <c r="S12" i="405"/>
  <c r="R12" i="405"/>
  <c r="N9" i="405"/>
  <c r="I9" i="405"/>
  <c r="H9" i="405"/>
  <c r="O8" i="405"/>
  <c r="J8" i="405"/>
  <c r="K8" i="405" s="1"/>
  <c r="O7" i="405"/>
  <c r="K7" i="405"/>
  <c r="J7" i="405"/>
  <c r="O6" i="405"/>
  <c r="J6" i="405"/>
  <c r="K6" i="405" s="1"/>
  <c r="O5" i="405"/>
  <c r="O9" i="405" s="1"/>
  <c r="P9" i="405" s="1"/>
  <c r="K5" i="405"/>
  <c r="J5" i="405"/>
  <c r="J9" i="405" s="1"/>
  <c r="K9" i="405" s="1"/>
  <c r="R61" i="404"/>
  <c r="R59" i="404"/>
  <c r="E42" i="404"/>
  <c r="D42" i="404"/>
  <c r="C42" i="404"/>
  <c r="T41" i="404"/>
  <c r="R41" i="404"/>
  <c r="B41" i="404"/>
  <c r="S41" i="404" s="1"/>
  <c r="T40" i="404"/>
  <c r="R40" i="404"/>
  <c r="B40" i="404"/>
  <c r="S40" i="404" s="1"/>
  <c r="T39" i="404"/>
  <c r="R39" i="404"/>
  <c r="B39" i="404"/>
  <c r="B42" i="404" s="1"/>
  <c r="T36" i="404"/>
  <c r="S36" i="404"/>
  <c r="R36" i="404"/>
  <c r="T35" i="404"/>
  <c r="S35" i="404"/>
  <c r="R35" i="404"/>
  <c r="T34" i="404"/>
  <c r="S34" i="404"/>
  <c r="R34" i="404"/>
  <c r="T33" i="404"/>
  <c r="S33" i="404"/>
  <c r="R33" i="404"/>
  <c r="T32" i="404"/>
  <c r="S32" i="404"/>
  <c r="R32" i="404"/>
  <c r="T31" i="404"/>
  <c r="S31" i="404"/>
  <c r="R31" i="404"/>
  <c r="T30" i="404"/>
  <c r="S30" i="404"/>
  <c r="R30" i="404"/>
  <c r="T29" i="404"/>
  <c r="S29" i="404"/>
  <c r="R29" i="404"/>
  <c r="T28" i="404"/>
  <c r="S28" i="404"/>
  <c r="R28" i="404"/>
  <c r="T27" i="404"/>
  <c r="S27" i="404"/>
  <c r="R27" i="404"/>
  <c r="T26" i="404"/>
  <c r="S26" i="404"/>
  <c r="R26" i="404"/>
  <c r="T25" i="404"/>
  <c r="S25" i="404"/>
  <c r="R25" i="404"/>
  <c r="D20" i="404"/>
  <c r="S19" i="404"/>
  <c r="S18" i="404"/>
  <c r="S17" i="404"/>
  <c r="S16" i="404"/>
  <c r="S15" i="404"/>
  <c r="S14" i="404"/>
  <c r="S13" i="404"/>
  <c r="S12" i="404"/>
  <c r="R12" i="404"/>
  <c r="N9" i="404"/>
  <c r="I9" i="404"/>
  <c r="H9" i="404"/>
  <c r="O8" i="404"/>
  <c r="J8" i="404"/>
  <c r="K8" i="404" s="1"/>
  <c r="O7" i="404"/>
  <c r="K7" i="404"/>
  <c r="J7" i="404"/>
  <c r="O6" i="404"/>
  <c r="J6" i="404"/>
  <c r="K6" i="404" s="1"/>
  <c r="O5" i="404"/>
  <c r="O9" i="404" s="1"/>
  <c r="P9" i="404" s="1"/>
  <c r="K5" i="404"/>
  <c r="J5" i="404"/>
  <c r="J9" i="404" s="1"/>
  <c r="K9" i="404" s="1"/>
  <c r="R61" i="403"/>
  <c r="R59" i="403"/>
  <c r="E42" i="403"/>
  <c r="D42" i="403"/>
  <c r="C42" i="403"/>
  <c r="T41" i="403"/>
  <c r="R41" i="403"/>
  <c r="B41" i="403"/>
  <c r="S41" i="403" s="1"/>
  <c r="T40" i="403"/>
  <c r="R40" i="403"/>
  <c r="B40" i="403"/>
  <c r="S40" i="403" s="1"/>
  <c r="T39" i="403"/>
  <c r="R39" i="403"/>
  <c r="B39" i="403"/>
  <c r="B42" i="403" s="1"/>
  <c r="T36" i="403"/>
  <c r="S36" i="403"/>
  <c r="R36" i="403"/>
  <c r="T35" i="403"/>
  <c r="S35" i="403"/>
  <c r="R35" i="403"/>
  <c r="T34" i="403"/>
  <c r="S34" i="403"/>
  <c r="R34" i="403"/>
  <c r="T33" i="403"/>
  <c r="S33" i="403"/>
  <c r="R33" i="403"/>
  <c r="T32" i="403"/>
  <c r="S32" i="403"/>
  <c r="R32" i="403"/>
  <c r="T31" i="403"/>
  <c r="S31" i="403"/>
  <c r="R31" i="403"/>
  <c r="T30" i="403"/>
  <c r="S30" i="403"/>
  <c r="R30" i="403"/>
  <c r="T29" i="403"/>
  <c r="S29" i="403"/>
  <c r="R29" i="403"/>
  <c r="T28" i="403"/>
  <c r="S28" i="403"/>
  <c r="R28" i="403"/>
  <c r="T27" i="403"/>
  <c r="S27" i="403"/>
  <c r="R27" i="403"/>
  <c r="T26" i="403"/>
  <c r="S26" i="403"/>
  <c r="R26" i="403"/>
  <c r="T25" i="403"/>
  <c r="S25" i="403"/>
  <c r="R25" i="403"/>
  <c r="D20" i="403"/>
  <c r="S19" i="403"/>
  <c r="S18" i="403"/>
  <c r="S17" i="403"/>
  <c r="S16" i="403"/>
  <c r="S15" i="403"/>
  <c r="S14" i="403"/>
  <c r="S13" i="403"/>
  <c r="S12" i="403"/>
  <c r="R12" i="403"/>
  <c r="N9" i="403"/>
  <c r="I9" i="403"/>
  <c r="H9" i="403"/>
  <c r="O8" i="403"/>
  <c r="J8" i="403"/>
  <c r="K8" i="403" s="1"/>
  <c r="O7" i="403"/>
  <c r="K7" i="403"/>
  <c r="J7" i="403"/>
  <c r="O6" i="403"/>
  <c r="J6" i="403"/>
  <c r="K6" i="403" s="1"/>
  <c r="O5" i="403"/>
  <c r="O9" i="403" s="1"/>
  <c r="P9" i="403" s="1"/>
  <c r="K5" i="403"/>
  <c r="J5" i="403"/>
  <c r="J9" i="403" s="1"/>
  <c r="K9" i="403" s="1"/>
  <c r="R61" i="402"/>
  <c r="R59" i="402"/>
  <c r="E42" i="402"/>
  <c r="D42" i="402"/>
  <c r="C42" i="402"/>
  <c r="T41" i="402"/>
  <c r="R41" i="402"/>
  <c r="B41" i="402"/>
  <c r="S41" i="402" s="1"/>
  <c r="T40" i="402"/>
  <c r="R40" i="402"/>
  <c r="B40" i="402"/>
  <c r="S40" i="402" s="1"/>
  <c r="T39" i="402"/>
  <c r="R39" i="402"/>
  <c r="B39" i="402"/>
  <c r="B42" i="402" s="1"/>
  <c r="T36" i="402"/>
  <c r="S36" i="402"/>
  <c r="R36" i="402"/>
  <c r="T35" i="402"/>
  <c r="S35" i="402"/>
  <c r="R35" i="402"/>
  <c r="T34" i="402"/>
  <c r="S34" i="402"/>
  <c r="R34" i="402"/>
  <c r="T33" i="402"/>
  <c r="S33" i="402"/>
  <c r="R33" i="402"/>
  <c r="T32" i="402"/>
  <c r="S32" i="402"/>
  <c r="R32" i="402"/>
  <c r="T31" i="402"/>
  <c r="S31" i="402"/>
  <c r="R31" i="402"/>
  <c r="T30" i="402"/>
  <c r="S30" i="402"/>
  <c r="R30" i="402"/>
  <c r="T29" i="402"/>
  <c r="S29" i="402"/>
  <c r="R29" i="402"/>
  <c r="T28" i="402"/>
  <c r="S28" i="402"/>
  <c r="R28" i="402"/>
  <c r="T27" i="402"/>
  <c r="S27" i="402"/>
  <c r="R27" i="402"/>
  <c r="T26" i="402"/>
  <c r="S26" i="402"/>
  <c r="R26" i="402"/>
  <c r="T25" i="402"/>
  <c r="S25" i="402"/>
  <c r="R25" i="402"/>
  <c r="D20" i="402"/>
  <c r="S19" i="402"/>
  <c r="S18" i="402"/>
  <c r="S17" i="402"/>
  <c r="S16" i="402"/>
  <c r="S15" i="402"/>
  <c r="S14" i="402"/>
  <c r="S13" i="402"/>
  <c r="S12" i="402"/>
  <c r="R12" i="402"/>
  <c r="N9" i="402"/>
  <c r="I9" i="402"/>
  <c r="H9" i="402"/>
  <c r="O8" i="402"/>
  <c r="J8" i="402"/>
  <c r="K8" i="402" s="1"/>
  <c r="O7" i="402"/>
  <c r="K7" i="402"/>
  <c r="J7" i="402"/>
  <c r="O6" i="402"/>
  <c r="J6" i="402"/>
  <c r="K6" i="402" s="1"/>
  <c r="O5" i="402"/>
  <c r="O9" i="402" s="1"/>
  <c r="P9" i="402" s="1"/>
  <c r="K5" i="402"/>
  <c r="J5" i="402"/>
  <c r="J9" i="402" s="1"/>
  <c r="K9" i="402" s="1"/>
  <c r="R61" i="401"/>
  <c r="R59" i="401"/>
  <c r="E42" i="401"/>
  <c r="D42" i="401"/>
  <c r="C42" i="401"/>
  <c r="T41" i="401"/>
  <c r="R41" i="401"/>
  <c r="B41" i="401"/>
  <c r="S41" i="401" s="1"/>
  <c r="T40" i="401"/>
  <c r="R40" i="401"/>
  <c r="B40" i="401"/>
  <c r="S40" i="401" s="1"/>
  <c r="T39" i="401"/>
  <c r="R39" i="401"/>
  <c r="B39" i="401"/>
  <c r="B42" i="401" s="1"/>
  <c r="T36" i="401"/>
  <c r="S36" i="401"/>
  <c r="R36" i="401"/>
  <c r="T35" i="401"/>
  <c r="S35" i="401"/>
  <c r="R35" i="401"/>
  <c r="T34" i="401"/>
  <c r="S34" i="401"/>
  <c r="R34" i="401"/>
  <c r="T33" i="401"/>
  <c r="S33" i="401"/>
  <c r="R33" i="401"/>
  <c r="T32" i="401"/>
  <c r="S32" i="401"/>
  <c r="R32" i="401"/>
  <c r="T31" i="401"/>
  <c r="S31" i="401"/>
  <c r="R31" i="401"/>
  <c r="T30" i="401"/>
  <c r="S30" i="401"/>
  <c r="R30" i="401"/>
  <c r="T29" i="401"/>
  <c r="S29" i="401"/>
  <c r="R29" i="401"/>
  <c r="T28" i="401"/>
  <c r="S28" i="401"/>
  <c r="R28" i="401"/>
  <c r="T27" i="401"/>
  <c r="S27" i="401"/>
  <c r="R27" i="401"/>
  <c r="T26" i="401"/>
  <c r="S26" i="401"/>
  <c r="R26" i="401"/>
  <c r="T25" i="401"/>
  <c r="S25" i="401"/>
  <c r="R25" i="401"/>
  <c r="D20" i="401"/>
  <c r="S19" i="401"/>
  <c r="S18" i="401"/>
  <c r="S17" i="401"/>
  <c r="S16" i="401"/>
  <c r="S15" i="401"/>
  <c r="S14" i="401"/>
  <c r="S13" i="401"/>
  <c r="S12" i="401"/>
  <c r="R12" i="401"/>
  <c r="N9" i="401"/>
  <c r="I9" i="401"/>
  <c r="H9" i="401"/>
  <c r="O8" i="401"/>
  <c r="J8" i="401"/>
  <c r="K8" i="401" s="1"/>
  <c r="O7" i="401"/>
  <c r="K7" i="401"/>
  <c r="J7" i="401"/>
  <c r="O6" i="401"/>
  <c r="J6" i="401"/>
  <c r="K6" i="401" s="1"/>
  <c r="O5" i="401"/>
  <c r="O9" i="401" s="1"/>
  <c r="P9" i="401" s="1"/>
  <c r="K5" i="401"/>
  <c r="J5" i="401"/>
  <c r="J9" i="401" s="1"/>
  <c r="K9" i="401" s="1"/>
  <c r="R61" i="400"/>
  <c r="R59" i="400"/>
  <c r="E42" i="400"/>
  <c r="D42" i="400"/>
  <c r="C42" i="400"/>
  <c r="T41" i="400"/>
  <c r="R41" i="400"/>
  <c r="B41" i="400"/>
  <c r="S41" i="400" s="1"/>
  <c r="T40" i="400"/>
  <c r="R40" i="400"/>
  <c r="B40" i="400"/>
  <c r="S40" i="400" s="1"/>
  <c r="T39" i="400"/>
  <c r="R39" i="400"/>
  <c r="B39" i="400"/>
  <c r="B42" i="400" s="1"/>
  <c r="T36" i="400"/>
  <c r="S36" i="400"/>
  <c r="R36" i="400"/>
  <c r="T35" i="400"/>
  <c r="S35" i="400"/>
  <c r="R35" i="400"/>
  <c r="T34" i="400"/>
  <c r="S34" i="400"/>
  <c r="R34" i="400"/>
  <c r="T33" i="400"/>
  <c r="S33" i="400"/>
  <c r="R33" i="400"/>
  <c r="T32" i="400"/>
  <c r="S32" i="400"/>
  <c r="R32" i="400"/>
  <c r="T31" i="400"/>
  <c r="S31" i="400"/>
  <c r="R31" i="400"/>
  <c r="T30" i="400"/>
  <c r="S30" i="400"/>
  <c r="R30" i="400"/>
  <c r="T29" i="400"/>
  <c r="S29" i="400"/>
  <c r="R29" i="400"/>
  <c r="T28" i="400"/>
  <c r="S28" i="400"/>
  <c r="R28" i="400"/>
  <c r="T27" i="400"/>
  <c r="S27" i="400"/>
  <c r="R27" i="400"/>
  <c r="T26" i="400"/>
  <c r="S26" i="400"/>
  <c r="R26" i="400"/>
  <c r="T25" i="400"/>
  <c r="S25" i="400"/>
  <c r="R25" i="400"/>
  <c r="D20" i="400"/>
  <c r="S19" i="400"/>
  <c r="S18" i="400"/>
  <c r="S17" i="400"/>
  <c r="S16" i="400"/>
  <c r="S15" i="400"/>
  <c r="S14" i="400"/>
  <c r="S13" i="400"/>
  <c r="S12" i="400"/>
  <c r="R12" i="400"/>
  <c r="N9" i="400"/>
  <c r="I9" i="400"/>
  <c r="H9" i="400"/>
  <c r="O8" i="400"/>
  <c r="J8" i="400"/>
  <c r="K8" i="400" s="1"/>
  <c r="O7" i="400"/>
  <c r="K7" i="400"/>
  <c r="J7" i="400"/>
  <c r="O6" i="400"/>
  <c r="J6" i="400"/>
  <c r="K6" i="400" s="1"/>
  <c r="O5" i="400"/>
  <c r="O9" i="400" s="1"/>
  <c r="P9" i="400" s="1"/>
  <c r="K5" i="400"/>
  <c r="J5" i="400"/>
  <c r="J9" i="400" s="1"/>
  <c r="K9" i="400" s="1"/>
  <c r="R61" i="399"/>
  <c r="R59" i="399"/>
  <c r="E42" i="399"/>
  <c r="D42" i="399"/>
  <c r="C42" i="399"/>
  <c r="T41" i="399"/>
  <c r="R41" i="399"/>
  <c r="B41" i="399"/>
  <c r="S41" i="399" s="1"/>
  <c r="T40" i="399"/>
  <c r="R40" i="399"/>
  <c r="B40" i="399"/>
  <c r="S40" i="399" s="1"/>
  <c r="T39" i="399"/>
  <c r="R39" i="399"/>
  <c r="B39" i="399"/>
  <c r="B42" i="399" s="1"/>
  <c r="T36" i="399"/>
  <c r="S36" i="399"/>
  <c r="R36" i="399"/>
  <c r="T35" i="399"/>
  <c r="S35" i="399"/>
  <c r="R35" i="399"/>
  <c r="T34" i="399"/>
  <c r="S34" i="399"/>
  <c r="R34" i="399"/>
  <c r="T33" i="399"/>
  <c r="S33" i="399"/>
  <c r="R33" i="399"/>
  <c r="T32" i="399"/>
  <c r="S32" i="399"/>
  <c r="R32" i="399"/>
  <c r="T31" i="399"/>
  <c r="S31" i="399"/>
  <c r="R31" i="399"/>
  <c r="T30" i="399"/>
  <c r="S30" i="399"/>
  <c r="R30" i="399"/>
  <c r="T29" i="399"/>
  <c r="S29" i="399"/>
  <c r="R29" i="399"/>
  <c r="T28" i="399"/>
  <c r="S28" i="399"/>
  <c r="R28" i="399"/>
  <c r="T27" i="399"/>
  <c r="S27" i="399"/>
  <c r="R27" i="399"/>
  <c r="T26" i="399"/>
  <c r="S26" i="399"/>
  <c r="R26" i="399"/>
  <c r="T25" i="399"/>
  <c r="S25" i="399"/>
  <c r="R25" i="399"/>
  <c r="D20" i="399"/>
  <c r="S19" i="399"/>
  <c r="S18" i="399"/>
  <c r="S17" i="399"/>
  <c r="S16" i="399"/>
  <c r="S15" i="399"/>
  <c r="S14" i="399"/>
  <c r="S13" i="399"/>
  <c r="S12" i="399"/>
  <c r="R12" i="399"/>
  <c r="N9" i="399"/>
  <c r="I9" i="399"/>
  <c r="H9" i="399"/>
  <c r="O8" i="399"/>
  <c r="J8" i="399"/>
  <c r="K8" i="399" s="1"/>
  <c r="O7" i="399"/>
  <c r="K7" i="399"/>
  <c r="J7" i="399"/>
  <c r="O6" i="399"/>
  <c r="J6" i="399"/>
  <c r="K6" i="399" s="1"/>
  <c r="O5" i="399"/>
  <c r="O9" i="399" s="1"/>
  <c r="P9" i="399" s="1"/>
  <c r="K5" i="399"/>
  <c r="J5" i="399"/>
  <c r="J9" i="399" s="1"/>
  <c r="K9" i="399" s="1"/>
  <c r="R61" i="398"/>
  <c r="R59" i="398"/>
  <c r="E42" i="398"/>
  <c r="D42" i="398"/>
  <c r="C42" i="398"/>
  <c r="T41" i="398"/>
  <c r="R41" i="398"/>
  <c r="B41" i="398"/>
  <c r="S41" i="398" s="1"/>
  <c r="T40" i="398"/>
  <c r="R40" i="398"/>
  <c r="B40" i="398"/>
  <c r="S40" i="398" s="1"/>
  <c r="T39" i="398"/>
  <c r="R39" i="398"/>
  <c r="B39" i="398"/>
  <c r="B42" i="398" s="1"/>
  <c r="T36" i="398"/>
  <c r="S36" i="398"/>
  <c r="R36" i="398"/>
  <c r="T35" i="398"/>
  <c r="S35" i="398"/>
  <c r="R35" i="398"/>
  <c r="T34" i="398"/>
  <c r="S34" i="398"/>
  <c r="R34" i="398"/>
  <c r="T33" i="398"/>
  <c r="S33" i="398"/>
  <c r="R33" i="398"/>
  <c r="T32" i="398"/>
  <c r="S32" i="398"/>
  <c r="R32" i="398"/>
  <c r="T31" i="398"/>
  <c r="S31" i="398"/>
  <c r="R31" i="398"/>
  <c r="T30" i="398"/>
  <c r="S30" i="398"/>
  <c r="R30" i="398"/>
  <c r="T29" i="398"/>
  <c r="S29" i="398"/>
  <c r="R29" i="398"/>
  <c r="T28" i="398"/>
  <c r="S28" i="398"/>
  <c r="R28" i="398"/>
  <c r="T27" i="398"/>
  <c r="S27" i="398"/>
  <c r="R27" i="398"/>
  <c r="T26" i="398"/>
  <c r="S26" i="398"/>
  <c r="R26" i="398"/>
  <c r="T25" i="398"/>
  <c r="S25" i="398"/>
  <c r="R25" i="398"/>
  <c r="D20" i="398"/>
  <c r="S19" i="398"/>
  <c r="S18" i="398"/>
  <c r="S17" i="398"/>
  <c r="S16" i="398"/>
  <c r="S15" i="398"/>
  <c r="S14" i="398"/>
  <c r="S13" i="398"/>
  <c r="S12" i="398"/>
  <c r="R12" i="398"/>
  <c r="N9" i="398"/>
  <c r="I9" i="398"/>
  <c r="H9" i="398"/>
  <c r="O8" i="398"/>
  <c r="J8" i="398"/>
  <c r="K8" i="398" s="1"/>
  <c r="O7" i="398"/>
  <c r="K7" i="398"/>
  <c r="J7" i="398"/>
  <c r="O6" i="398"/>
  <c r="J6" i="398"/>
  <c r="K6" i="398" s="1"/>
  <c r="O5" i="398"/>
  <c r="O9" i="398" s="1"/>
  <c r="P9" i="398" s="1"/>
  <c r="K5" i="398"/>
  <c r="J5" i="398"/>
  <c r="J9" i="398" s="1"/>
  <c r="K9" i="398" s="1"/>
  <c r="R61" i="397"/>
  <c r="R59" i="397"/>
  <c r="E42" i="397"/>
  <c r="D42" i="397"/>
  <c r="C42" i="397"/>
  <c r="T41" i="397"/>
  <c r="R41" i="397"/>
  <c r="B41" i="397"/>
  <c r="S41" i="397" s="1"/>
  <c r="T40" i="397"/>
  <c r="R40" i="397"/>
  <c r="B40" i="397"/>
  <c r="S40" i="397" s="1"/>
  <c r="T39" i="397"/>
  <c r="R39" i="397"/>
  <c r="B39" i="397"/>
  <c r="B42" i="397" s="1"/>
  <c r="T36" i="397"/>
  <c r="S36" i="397"/>
  <c r="R36" i="397"/>
  <c r="T35" i="397"/>
  <c r="S35" i="397"/>
  <c r="R35" i="397"/>
  <c r="T34" i="397"/>
  <c r="S34" i="397"/>
  <c r="R34" i="397"/>
  <c r="T33" i="397"/>
  <c r="S33" i="397"/>
  <c r="R33" i="397"/>
  <c r="T32" i="397"/>
  <c r="S32" i="397"/>
  <c r="R32" i="397"/>
  <c r="T31" i="397"/>
  <c r="S31" i="397"/>
  <c r="R31" i="397"/>
  <c r="T30" i="397"/>
  <c r="S30" i="397"/>
  <c r="R30" i="397"/>
  <c r="T29" i="397"/>
  <c r="S29" i="397"/>
  <c r="R29" i="397"/>
  <c r="T28" i="397"/>
  <c r="S28" i="397"/>
  <c r="R28" i="397"/>
  <c r="T27" i="397"/>
  <c r="S27" i="397"/>
  <c r="R27" i="397"/>
  <c r="T26" i="397"/>
  <c r="S26" i="397"/>
  <c r="R26" i="397"/>
  <c r="T25" i="397"/>
  <c r="S25" i="397"/>
  <c r="R25" i="397"/>
  <c r="D20" i="397"/>
  <c r="S19" i="397"/>
  <c r="S18" i="397"/>
  <c r="S17" i="397"/>
  <c r="S16" i="397"/>
  <c r="S15" i="397"/>
  <c r="S14" i="397"/>
  <c r="S13" i="397"/>
  <c r="S12" i="397"/>
  <c r="R12" i="397"/>
  <c r="N9" i="397"/>
  <c r="I9" i="397"/>
  <c r="H9" i="397"/>
  <c r="O8" i="397"/>
  <c r="J8" i="397"/>
  <c r="K8" i="397" s="1"/>
  <c r="O7" i="397"/>
  <c r="K7" i="397"/>
  <c r="J7" i="397"/>
  <c r="O6" i="397"/>
  <c r="J6" i="397"/>
  <c r="K6" i="397" s="1"/>
  <c r="O5" i="397"/>
  <c r="O9" i="397" s="1"/>
  <c r="P9" i="397" s="1"/>
  <c r="K5" i="397"/>
  <c r="J5" i="397"/>
  <c r="J9" i="397" s="1"/>
  <c r="K9" i="397" s="1"/>
  <c r="R61" i="396"/>
  <c r="R59" i="396"/>
  <c r="E42" i="396"/>
  <c r="D42" i="396"/>
  <c r="C42" i="396"/>
  <c r="T41" i="396"/>
  <c r="R41" i="396"/>
  <c r="B41" i="396"/>
  <c r="S41" i="396" s="1"/>
  <c r="T40" i="396"/>
  <c r="R40" i="396"/>
  <c r="B40" i="396"/>
  <c r="S40" i="396" s="1"/>
  <c r="T39" i="396"/>
  <c r="R39" i="396"/>
  <c r="B39" i="396"/>
  <c r="B42" i="396" s="1"/>
  <c r="T36" i="396"/>
  <c r="S36" i="396"/>
  <c r="R36" i="396"/>
  <c r="T35" i="396"/>
  <c r="S35" i="396"/>
  <c r="R35" i="396"/>
  <c r="T34" i="396"/>
  <c r="S34" i="396"/>
  <c r="R34" i="396"/>
  <c r="T33" i="396"/>
  <c r="S33" i="396"/>
  <c r="R33" i="396"/>
  <c r="T32" i="396"/>
  <c r="S32" i="396"/>
  <c r="R32" i="396"/>
  <c r="T31" i="396"/>
  <c r="S31" i="396"/>
  <c r="R31" i="396"/>
  <c r="T30" i="396"/>
  <c r="S30" i="396"/>
  <c r="R30" i="396"/>
  <c r="T29" i="396"/>
  <c r="S29" i="396"/>
  <c r="R29" i="396"/>
  <c r="T28" i="396"/>
  <c r="S28" i="396"/>
  <c r="R28" i="396"/>
  <c r="T27" i="396"/>
  <c r="S27" i="396"/>
  <c r="R27" i="396"/>
  <c r="T26" i="396"/>
  <c r="S26" i="396"/>
  <c r="R26" i="396"/>
  <c r="T25" i="396"/>
  <c r="S25" i="396"/>
  <c r="R25" i="396"/>
  <c r="D20" i="396"/>
  <c r="S19" i="396"/>
  <c r="S18" i="396"/>
  <c r="S17" i="396"/>
  <c r="S16" i="396"/>
  <c r="S15" i="396"/>
  <c r="S14" i="396"/>
  <c r="S13" i="396"/>
  <c r="S12" i="396"/>
  <c r="R12" i="396"/>
  <c r="N9" i="396"/>
  <c r="I9" i="396"/>
  <c r="H9" i="396"/>
  <c r="O8" i="396"/>
  <c r="J8" i="396"/>
  <c r="K8" i="396" s="1"/>
  <c r="O7" i="396"/>
  <c r="K7" i="396"/>
  <c r="J7" i="396"/>
  <c r="O6" i="396"/>
  <c r="J6" i="396"/>
  <c r="K6" i="396" s="1"/>
  <c r="O5" i="396"/>
  <c r="O9" i="396" s="1"/>
  <c r="P9" i="396" s="1"/>
  <c r="K5" i="396"/>
  <c r="J5" i="396"/>
  <c r="J9" i="396" s="1"/>
  <c r="K9" i="396" s="1"/>
  <c r="R61" i="395"/>
  <c r="R59" i="395"/>
  <c r="E42" i="395"/>
  <c r="D42" i="395"/>
  <c r="C42" i="395"/>
  <c r="T41" i="395"/>
  <c r="R41" i="395"/>
  <c r="B41" i="395"/>
  <c r="S41" i="395" s="1"/>
  <c r="T40" i="395"/>
  <c r="R40" i="395"/>
  <c r="B40" i="395"/>
  <c r="S40" i="395" s="1"/>
  <c r="T39" i="395"/>
  <c r="R39" i="395"/>
  <c r="B39" i="395"/>
  <c r="B42" i="395" s="1"/>
  <c r="T36" i="395"/>
  <c r="S36" i="395"/>
  <c r="R36" i="395"/>
  <c r="T35" i="395"/>
  <c r="S35" i="395"/>
  <c r="R35" i="395"/>
  <c r="T34" i="395"/>
  <c r="S34" i="395"/>
  <c r="R34" i="395"/>
  <c r="T33" i="395"/>
  <c r="S33" i="395"/>
  <c r="R33" i="395"/>
  <c r="T32" i="395"/>
  <c r="S32" i="395"/>
  <c r="R32" i="395"/>
  <c r="T31" i="395"/>
  <c r="S31" i="395"/>
  <c r="R31" i="395"/>
  <c r="T30" i="395"/>
  <c r="S30" i="395"/>
  <c r="R30" i="395"/>
  <c r="T29" i="395"/>
  <c r="S29" i="395"/>
  <c r="R29" i="395"/>
  <c r="T28" i="395"/>
  <c r="S28" i="395"/>
  <c r="R28" i="395"/>
  <c r="T27" i="395"/>
  <c r="S27" i="395"/>
  <c r="R27" i="395"/>
  <c r="T26" i="395"/>
  <c r="S26" i="395"/>
  <c r="R26" i="395"/>
  <c r="T25" i="395"/>
  <c r="S25" i="395"/>
  <c r="R25" i="395"/>
  <c r="D20" i="395"/>
  <c r="S19" i="395"/>
  <c r="S18" i="395"/>
  <c r="S17" i="395"/>
  <c r="S16" i="395"/>
  <c r="S15" i="395"/>
  <c r="S14" i="395"/>
  <c r="S13" i="395"/>
  <c r="S12" i="395"/>
  <c r="R12" i="395"/>
  <c r="N9" i="395"/>
  <c r="I9" i="395"/>
  <c r="H9" i="395"/>
  <c r="O8" i="395"/>
  <c r="J8" i="395"/>
  <c r="K8" i="395" s="1"/>
  <c r="O7" i="395"/>
  <c r="K7" i="395"/>
  <c r="J7" i="395"/>
  <c r="O6" i="395"/>
  <c r="J6" i="395"/>
  <c r="K6" i="395" s="1"/>
  <c r="O5" i="395"/>
  <c r="O9" i="395" s="1"/>
  <c r="P9" i="395" s="1"/>
  <c r="K5" i="395"/>
  <c r="J5" i="395"/>
  <c r="J9" i="395" s="1"/>
  <c r="K9" i="395" s="1"/>
  <c r="R61" i="394"/>
  <c r="R59" i="394"/>
  <c r="E42" i="394"/>
  <c r="D42" i="394"/>
  <c r="C42" i="394"/>
  <c r="T41" i="394"/>
  <c r="R41" i="394"/>
  <c r="B41" i="394"/>
  <c r="S41" i="394" s="1"/>
  <c r="T40" i="394"/>
  <c r="R40" i="394"/>
  <c r="B40" i="394"/>
  <c r="S40" i="394" s="1"/>
  <c r="T39" i="394"/>
  <c r="R39" i="394"/>
  <c r="B39" i="394"/>
  <c r="B42" i="394" s="1"/>
  <c r="T36" i="394"/>
  <c r="S36" i="394"/>
  <c r="R36" i="394"/>
  <c r="T35" i="394"/>
  <c r="S35" i="394"/>
  <c r="R35" i="394"/>
  <c r="T34" i="394"/>
  <c r="S34" i="394"/>
  <c r="R34" i="394"/>
  <c r="T33" i="394"/>
  <c r="S33" i="394"/>
  <c r="R33" i="394"/>
  <c r="T32" i="394"/>
  <c r="S32" i="394"/>
  <c r="R32" i="394"/>
  <c r="T31" i="394"/>
  <c r="S31" i="394"/>
  <c r="R31" i="394"/>
  <c r="T30" i="394"/>
  <c r="S30" i="394"/>
  <c r="R30" i="394"/>
  <c r="T29" i="394"/>
  <c r="S29" i="394"/>
  <c r="R29" i="394"/>
  <c r="T28" i="394"/>
  <c r="S28" i="394"/>
  <c r="R28" i="394"/>
  <c r="T27" i="394"/>
  <c r="S27" i="394"/>
  <c r="R27" i="394"/>
  <c r="T26" i="394"/>
  <c r="S26" i="394"/>
  <c r="R26" i="394"/>
  <c r="T25" i="394"/>
  <c r="S25" i="394"/>
  <c r="R25" i="394"/>
  <c r="D20" i="394"/>
  <c r="S19" i="394"/>
  <c r="S18" i="394"/>
  <c r="S17" i="394"/>
  <c r="S16" i="394"/>
  <c r="S15" i="394"/>
  <c r="S14" i="394"/>
  <c r="S13" i="394"/>
  <c r="S12" i="394"/>
  <c r="R12" i="394"/>
  <c r="N9" i="394"/>
  <c r="I9" i="394"/>
  <c r="H9" i="394"/>
  <c r="O8" i="394"/>
  <c r="J8" i="394"/>
  <c r="K8" i="394" s="1"/>
  <c r="O7" i="394"/>
  <c r="K7" i="394"/>
  <c r="J7" i="394"/>
  <c r="O6" i="394"/>
  <c r="J6" i="394"/>
  <c r="K6" i="394" s="1"/>
  <c r="O5" i="394"/>
  <c r="O9" i="394" s="1"/>
  <c r="P9" i="394" s="1"/>
  <c r="K5" i="394"/>
  <c r="J5" i="394"/>
  <c r="J9" i="394" s="1"/>
  <c r="K9" i="394" s="1"/>
  <c r="R61" i="393"/>
  <c r="R59" i="393"/>
  <c r="E42" i="393"/>
  <c r="D42" i="393"/>
  <c r="C42" i="393"/>
  <c r="T41" i="393"/>
  <c r="R41" i="393"/>
  <c r="B41" i="393"/>
  <c r="S41" i="393" s="1"/>
  <c r="T40" i="393"/>
  <c r="R40" i="393"/>
  <c r="B40" i="393"/>
  <c r="S40" i="393" s="1"/>
  <c r="T39" i="393"/>
  <c r="R39" i="393"/>
  <c r="B39" i="393"/>
  <c r="B42" i="393" s="1"/>
  <c r="T36" i="393"/>
  <c r="S36" i="393"/>
  <c r="R36" i="393"/>
  <c r="T35" i="393"/>
  <c r="S35" i="393"/>
  <c r="R35" i="393"/>
  <c r="T34" i="393"/>
  <c r="S34" i="393"/>
  <c r="R34" i="393"/>
  <c r="T33" i="393"/>
  <c r="S33" i="393"/>
  <c r="R33" i="393"/>
  <c r="T32" i="393"/>
  <c r="S32" i="393"/>
  <c r="R32" i="393"/>
  <c r="T31" i="393"/>
  <c r="S31" i="393"/>
  <c r="R31" i="393"/>
  <c r="T30" i="393"/>
  <c r="S30" i="393"/>
  <c r="R30" i="393"/>
  <c r="T29" i="393"/>
  <c r="S29" i="393"/>
  <c r="R29" i="393"/>
  <c r="T28" i="393"/>
  <c r="S28" i="393"/>
  <c r="R28" i="393"/>
  <c r="T27" i="393"/>
  <c r="S27" i="393"/>
  <c r="R27" i="393"/>
  <c r="T26" i="393"/>
  <c r="S26" i="393"/>
  <c r="R26" i="393"/>
  <c r="T25" i="393"/>
  <c r="S25" i="393"/>
  <c r="R25" i="393"/>
  <c r="D20" i="393"/>
  <c r="S19" i="393"/>
  <c r="S18" i="393"/>
  <c r="S17" i="393"/>
  <c r="S16" i="393"/>
  <c r="S15" i="393"/>
  <c r="S14" i="393"/>
  <c r="S13" i="393"/>
  <c r="S12" i="393"/>
  <c r="R12" i="393"/>
  <c r="N9" i="393"/>
  <c r="I9" i="393"/>
  <c r="H9" i="393"/>
  <c r="O8" i="393"/>
  <c r="J8" i="393"/>
  <c r="K8" i="393" s="1"/>
  <c r="O7" i="393"/>
  <c r="K7" i="393"/>
  <c r="J7" i="393"/>
  <c r="O6" i="393"/>
  <c r="J6" i="393"/>
  <c r="K6" i="393" s="1"/>
  <c r="O5" i="393"/>
  <c r="O9" i="393" s="1"/>
  <c r="P9" i="393" s="1"/>
  <c r="K5" i="393"/>
  <c r="J5" i="393"/>
  <c r="J9" i="393" s="1"/>
  <c r="K9" i="393" s="1"/>
  <c r="R61" i="392"/>
  <c r="R59" i="392"/>
  <c r="E42" i="392"/>
  <c r="D42" i="392"/>
  <c r="C42" i="392"/>
  <c r="T41" i="392"/>
  <c r="R41" i="392"/>
  <c r="B41" i="392"/>
  <c r="S41" i="392" s="1"/>
  <c r="T40" i="392"/>
  <c r="R40" i="392"/>
  <c r="B40" i="392"/>
  <c r="S40" i="392" s="1"/>
  <c r="T39" i="392"/>
  <c r="R39" i="392"/>
  <c r="B39" i="392"/>
  <c r="B42" i="392" s="1"/>
  <c r="T36" i="392"/>
  <c r="S36" i="392"/>
  <c r="R36" i="392"/>
  <c r="T35" i="392"/>
  <c r="S35" i="392"/>
  <c r="R35" i="392"/>
  <c r="T34" i="392"/>
  <c r="S34" i="392"/>
  <c r="R34" i="392"/>
  <c r="T33" i="392"/>
  <c r="S33" i="392"/>
  <c r="R33" i="392"/>
  <c r="T32" i="392"/>
  <c r="S32" i="392"/>
  <c r="R32" i="392"/>
  <c r="T31" i="392"/>
  <c r="S31" i="392"/>
  <c r="R31" i="392"/>
  <c r="T30" i="392"/>
  <c r="S30" i="392"/>
  <c r="R30" i="392"/>
  <c r="T29" i="392"/>
  <c r="S29" i="392"/>
  <c r="R29" i="392"/>
  <c r="T28" i="392"/>
  <c r="S28" i="392"/>
  <c r="R28" i="392"/>
  <c r="T27" i="392"/>
  <c r="S27" i="392"/>
  <c r="R27" i="392"/>
  <c r="T26" i="392"/>
  <c r="S26" i="392"/>
  <c r="R26" i="392"/>
  <c r="T25" i="392"/>
  <c r="S25" i="392"/>
  <c r="R25" i="392"/>
  <c r="D20" i="392"/>
  <c r="S19" i="392"/>
  <c r="S18" i="392"/>
  <c r="S17" i="392"/>
  <c r="S16" i="392"/>
  <c r="S15" i="392"/>
  <c r="S14" i="392"/>
  <c r="S13" i="392"/>
  <c r="S12" i="392"/>
  <c r="R12" i="392"/>
  <c r="N9" i="392"/>
  <c r="I9" i="392"/>
  <c r="H9" i="392"/>
  <c r="O8" i="392"/>
  <c r="J8" i="392"/>
  <c r="K8" i="392" s="1"/>
  <c r="O7" i="392"/>
  <c r="K7" i="392"/>
  <c r="J7" i="392"/>
  <c r="O6" i="392"/>
  <c r="J6" i="392"/>
  <c r="K6" i="392" s="1"/>
  <c r="O5" i="392"/>
  <c r="O9" i="392" s="1"/>
  <c r="P9" i="392" s="1"/>
  <c r="K5" i="392"/>
  <c r="J5" i="392"/>
  <c r="J9" i="392" s="1"/>
  <c r="K9" i="392" s="1"/>
  <c r="R61" i="391"/>
  <c r="R59" i="391"/>
  <c r="E42" i="391"/>
  <c r="D42" i="391"/>
  <c r="C42" i="391"/>
  <c r="T41" i="391"/>
  <c r="R41" i="391"/>
  <c r="B41" i="391"/>
  <c r="S41" i="391" s="1"/>
  <c r="T40" i="391"/>
  <c r="R40" i="391"/>
  <c r="B40" i="391"/>
  <c r="S40" i="391" s="1"/>
  <c r="T39" i="391"/>
  <c r="R39" i="391"/>
  <c r="B39" i="391"/>
  <c r="B42" i="391" s="1"/>
  <c r="T36" i="391"/>
  <c r="S36" i="391"/>
  <c r="R36" i="391"/>
  <c r="T35" i="391"/>
  <c r="S35" i="391"/>
  <c r="R35" i="391"/>
  <c r="T34" i="391"/>
  <c r="S34" i="391"/>
  <c r="R34" i="391"/>
  <c r="T33" i="391"/>
  <c r="S33" i="391"/>
  <c r="R33" i="391"/>
  <c r="T32" i="391"/>
  <c r="S32" i="391"/>
  <c r="R32" i="391"/>
  <c r="T31" i="391"/>
  <c r="S31" i="391"/>
  <c r="R31" i="391"/>
  <c r="T30" i="391"/>
  <c r="S30" i="391"/>
  <c r="R30" i="391"/>
  <c r="T29" i="391"/>
  <c r="S29" i="391"/>
  <c r="R29" i="391"/>
  <c r="T28" i="391"/>
  <c r="S28" i="391"/>
  <c r="R28" i="391"/>
  <c r="T27" i="391"/>
  <c r="S27" i="391"/>
  <c r="R27" i="391"/>
  <c r="T26" i="391"/>
  <c r="S26" i="391"/>
  <c r="R26" i="391"/>
  <c r="T25" i="391"/>
  <c r="S25" i="391"/>
  <c r="R25" i="391"/>
  <c r="D20" i="391"/>
  <c r="S19" i="391"/>
  <c r="S18" i="391"/>
  <c r="S17" i="391"/>
  <c r="S16" i="391"/>
  <c r="S15" i="391"/>
  <c r="S14" i="391"/>
  <c r="S13" i="391"/>
  <c r="S12" i="391"/>
  <c r="R12" i="391"/>
  <c r="N9" i="391"/>
  <c r="I9" i="391"/>
  <c r="H9" i="391"/>
  <c r="O8" i="391"/>
  <c r="J8" i="391"/>
  <c r="K8" i="391" s="1"/>
  <c r="O7" i="391"/>
  <c r="K7" i="391"/>
  <c r="J7" i="391"/>
  <c r="O6" i="391"/>
  <c r="J6" i="391"/>
  <c r="K6" i="391" s="1"/>
  <c r="O5" i="391"/>
  <c r="O9" i="391" s="1"/>
  <c r="P9" i="391" s="1"/>
  <c r="K5" i="391"/>
  <c r="J5" i="391"/>
  <c r="J9" i="391" s="1"/>
  <c r="K9" i="391" s="1"/>
  <c r="R61" i="390"/>
  <c r="R59" i="390"/>
  <c r="E42" i="390"/>
  <c r="D42" i="390"/>
  <c r="C42" i="390"/>
  <c r="T41" i="390"/>
  <c r="R41" i="390"/>
  <c r="B41" i="390"/>
  <c r="S41" i="390" s="1"/>
  <c r="T40" i="390"/>
  <c r="R40" i="390"/>
  <c r="B40" i="390"/>
  <c r="S40" i="390" s="1"/>
  <c r="T39" i="390"/>
  <c r="R39" i="390"/>
  <c r="B39" i="390"/>
  <c r="B42" i="390" s="1"/>
  <c r="T36" i="390"/>
  <c r="S36" i="390"/>
  <c r="R36" i="390"/>
  <c r="T35" i="390"/>
  <c r="S35" i="390"/>
  <c r="R35" i="390"/>
  <c r="T34" i="390"/>
  <c r="S34" i="390"/>
  <c r="R34" i="390"/>
  <c r="T33" i="390"/>
  <c r="S33" i="390"/>
  <c r="R33" i="390"/>
  <c r="T32" i="390"/>
  <c r="S32" i="390"/>
  <c r="R32" i="390"/>
  <c r="T31" i="390"/>
  <c r="S31" i="390"/>
  <c r="R31" i="390"/>
  <c r="T30" i="390"/>
  <c r="S30" i="390"/>
  <c r="R30" i="390"/>
  <c r="T29" i="390"/>
  <c r="S29" i="390"/>
  <c r="R29" i="390"/>
  <c r="T28" i="390"/>
  <c r="S28" i="390"/>
  <c r="R28" i="390"/>
  <c r="T27" i="390"/>
  <c r="S27" i="390"/>
  <c r="R27" i="390"/>
  <c r="T26" i="390"/>
  <c r="S26" i="390"/>
  <c r="R26" i="390"/>
  <c r="T25" i="390"/>
  <c r="S25" i="390"/>
  <c r="R25" i="390"/>
  <c r="D20" i="390"/>
  <c r="S19" i="390"/>
  <c r="S18" i="390"/>
  <c r="S17" i="390"/>
  <c r="S16" i="390"/>
  <c r="S15" i="390"/>
  <c r="S14" i="390"/>
  <c r="S13" i="390"/>
  <c r="S12" i="390"/>
  <c r="R12" i="390"/>
  <c r="N9" i="390"/>
  <c r="I9" i="390"/>
  <c r="H9" i="390"/>
  <c r="O8" i="390"/>
  <c r="J8" i="390"/>
  <c r="K8" i="390" s="1"/>
  <c r="O7" i="390"/>
  <c r="K7" i="390"/>
  <c r="J7" i="390"/>
  <c r="O6" i="390"/>
  <c r="J6" i="390"/>
  <c r="K6" i="390" s="1"/>
  <c r="O5" i="390"/>
  <c r="O9" i="390" s="1"/>
  <c r="P9" i="390" s="1"/>
  <c r="K5" i="390"/>
  <c r="J5" i="390"/>
  <c r="J9" i="390" s="1"/>
  <c r="K9" i="390" s="1"/>
  <c r="R61" i="389"/>
  <c r="R59" i="389"/>
  <c r="E42" i="389"/>
  <c r="D42" i="389"/>
  <c r="C42" i="389"/>
  <c r="T41" i="389"/>
  <c r="R41" i="389"/>
  <c r="B41" i="389"/>
  <c r="S41" i="389" s="1"/>
  <c r="T40" i="389"/>
  <c r="R40" i="389"/>
  <c r="B40" i="389"/>
  <c r="S40" i="389" s="1"/>
  <c r="T39" i="389"/>
  <c r="R39" i="389"/>
  <c r="B39" i="389"/>
  <c r="B42" i="389" s="1"/>
  <c r="T36" i="389"/>
  <c r="S36" i="389"/>
  <c r="R36" i="389"/>
  <c r="T35" i="389"/>
  <c r="S35" i="389"/>
  <c r="R35" i="389"/>
  <c r="T34" i="389"/>
  <c r="S34" i="389"/>
  <c r="R34" i="389"/>
  <c r="T33" i="389"/>
  <c r="S33" i="389"/>
  <c r="R33" i="389"/>
  <c r="T32" i="389"/>
  <c r="S32" i="389"/>
  <c r="R32" i="389"/>
  <c r="T31" i="389"/>
  <c r="S31" i="389"/>
  <c r="R31" i="389"/>
  <c r="T30" i="389"/>
  <c r="S30" i="389"/>
  <c r="R30" i="389"/>
  <c r="T29" i="389"/>
  <c r="S29" i="389"/>
  <c r="R29" i="389"/>
  <c r="T28" i="389"/>
  <c r="S28" i="389"/>
  <c r="R28" i="389"/>
  <c r="T27" i="389"/>
  <c r="S27" i="389"/>
  <c r="R27" i="389"/>
  <c r="T26" i="389"/>
  <c r="S26" i="389"/>
  <c r="R26" i="389"/>
  <c r="T25" i="389"/>
  <c r="S25" i="389"/>
  <c r="R25" i="389"/>
  <c r="D20" i="389"/>
  <c r="S19" i="389"/>
  <c r="S18" i="389"/>
  <c r="S17" i="389"/>
  <c r="S16" i="389"/>
  <c r="S15" i="389"/>
  <c r="S14" i="389"/>
  <c r="S13" i="389"/>
  <c r="S12" i="389"/>
  <c r="R12" i="389"/>
  <c r="N9" i="389"/>
  <c r="I9" i="389"/>
  <c r="H9" i="389"/>
  <c r="O8" i="389"/>
  <c r="J8" i="389"/>
  <c r="K8" i="389" s="1"/>
  <c r="O7" i="389"/>
  <c r="K7" i="389"/>
  <c r="J7" i="389"/>
  <c r="O6" i="389"/>
  <c r="J6" i="389"/>
  <c r="K6" i="389" s="1"/>
  <c r="O5" i="389"/>
  <c r="O9" i="389" s="1"/>
  <c r="P9" i="389" s="1"/>
  <c r="K5" i="389"/>
  <c r="J5" i="389"/>
  <c r="J9" i="389" s="1"/>
  <c r="K9" i="389" s="1"/>
  <c r="R61" i="388"/>
  <c r="R59" i="388"/>
  <c r="E42" i="388"/>
  <c r="D42" i="388"/>
  <c r="C42" i="388"/>
  <c r="T41" i="388"/>
  <c r="R41" i="388"/>
  <c r="B41" i="388"/>
  <c r="S41" i="388" s="1"/>
  <c r="T40" i="388"/>
  <c r="R40" i="388"/>
  <c r="B40" i="388"/>
  <c r="S40" i="388" s="1"/>
  <c r="T39" i="388"/>
  <c r="R39" i="388"/>
  <c r="B39" i="388"/>
  <c r="B42" i="388" s="1"/>
  <c r="T36" i="388"/>
  <c r="S36" i="388"/>
  <c r="R36" i="388"/>
  <c r="T35" i="388"/>
  <c r="S35" i="388"/>
  <c r="R35" i="388"/>
  <c r="T34" i="388"/>
  <c r="S34" i="388"/>
  <c r="R34" i="388"/>
  <c r="T33" i="388"/>
  <c r="S33" i="388"/>
  <c r="R33" i="388"/>
  <c r="T32" i="388"/>
  <c r="S32" i="388"/>
  <c r="R32" i="388"/>
  <c r="T31" i="388"/>
  <c r="S31" i="388"/>
  <c r="R31" i="388"/>
  <c r="T30" i="388"/>
  <c r="S30" i="388"/>
  <c r="R30" i="388"/>
  <c r="T29" i="388"/>
  <c r="S29" i="388"/>
  <c r="R29" i="388"/>
  <c r="T28" i="388"/>
  <c r="S28" i="388"/>
  <c r="R28" i="388"/>
  <c r="T27" i="388"/>
  <c r="S27" i="388"/>
  <c r="R27" i="388"/>
  <c r="T26" i="388"/>
  <c r="S26" i="388"/>
  <c r="R26" i="388"/>
  <c r="T25" i="388"/>
  <c r="S25" i="388"/>
  <c r="R25" i="388"/>
  <c r="D20" i="388"/>
  <c r="S19" i="388"/>
  <c r="S18" i="388"/>
  <c r="S17" i="388"/>
  <c r="S16" i="388"/>
  <c r="S15" i="388"/>
  <c r="S14" i="388"/>
  <c r="S13" i="388"/>
  <c r="S12" i="388"/>
  <c r="R12" i="388"/>
  <c r="N9" i="388"/>
  <c r="I9" i="388"/>
  <c r="H9" i="388"/>
  <c r="O8" i="388"/>
  <c r="J8" i="388"/>
  <c r="K8" i="388" s="1"/>
  <c r="O7" i="388"/>
  <c r="K7" i="388"/>
  <c r="J7" i="388"/>
  <c r="O6" i="388"/>
  <c r="J6" i="388"/>
  <c r="K6" i="388" s="1"/>
  <c r="O5" i="388"/>
  <c r="O9" i="388" s="1"/>
  <c r="P9" i="388" s="1"/>
  <c r="K5" i="388"/>
  <c r="J5" i="388"/>
  <c r="J9" i="388" s="1"/>
  <c r="K9" i="388" s="1"/>
  <c r="R61" i="387"/>
  <c r="R59" i="387"/>
  <c r="E42" i="387"/>
  <c r="D42" i="387"/>
  <c r="C42" i="387"/>
  <c r="T41" i="387"/>
  <c r="R41" i="387"/>
  <c r="B41" i="387"/>
  <c r="S41" i="387" s="1"/>
  <c r="T40" i="387"/>
  <c r="R40" i="387"/>
  <c r="B40" i="387"/>
  <c r="S40" i="387" s="1"/>
  <c r="T39" i="387"/>
  <c r="R39" i="387"/>
  <c r="B39" i="387"/>
  <c r="B42" i="387" s="1"/>
  <c r="T36" i="387"/>
  <c r="S36" i="387"/>
  <c r="R36" i="387"/>
  <c r="T35" i="387"/>
  <c r="S35" i="387"/>
  <c r="R35" i="387"/>
  <c r="T34" i="387"/>
  <c r="S34" i="387"/>
  <c r="R34" i="387"/>
  <c r="T33" i="387"/>
  <c r="S33" i="387"/>
  <c r="R33" i="387"/>
  <c r="T32" i="387"/>
  <c r="S32" i="387"/>
  <c r="R32" i="387"/>
  <c r="T31" i="387"/>
  <c r="S31" i="387"/>
  <c r="R31" i="387"/>
  <c r="T30" i="387"/>
  <c r="S30" i="387"/>
  <c r="R30" i="387"/>
  <c r="T29" i="387"/>
  <c r="S29" i="387"/>
  <c r="R29" i="387"/>
  <c r="T28" i="387"/>
  <c r="S28" i="387"/>
  <c r="R28" i="387"/>
  <c r="T27" i="387"/>
  <c r="S27" i="387"/>
  <c r="R27" i="387"/>
  <c r="T26" i="387"/>
  <c r="S26" i="387"/>
  <c r="R26" i="387"/>
  <c r="T25" i="387"/>
  <c r="S25" i="387"/>
  <c r="R25" i="387"/>
  <c r="D20" i="387"/>
  <c r="S19" i="387"/>
  <c r="S18" i="387"/>
  <c r="S17" i="387"/>
  <c r="S16" i="387"/>
  <c r="S15" i="387"/>
  <c r="S14" i="387"/>
  <c r="S13" i="387"/>
  <c r="S12" i="387"/>
  <c r="R12" i="387"/>
  <c r="N9" i="387"/>
  <c r="I9" i="387"/>
  <c r="H9" i="387"/>
  <c r="O8" i="387"/>
  <c r="J8" i="387"/>
  <c r="K8" i="387" s="1"/>
  <c r="O7" i="387"/>
  <c r="K7" i="387"/>
  <c r="J7" i="387"/>
  <c r="O6" i="387"/>
  <c r="J6" i="387"/>
  <c r="K6" i="387" s="1"/>
  <c r="O5" i="387"/>
  <c r="O9" i="387" s="1"/>
  <c r="P9" i="387" s="1"/>
  <c r="K5" i="387"/>
  <c r="J5" i="387"/>
  <c r="J9" i="387" s="1"/>
  <c r="K9" i="387" s="1"/>
  <c r="R61" i="386"/>
  <c r="R59" i="386"/>
  <c r="E42" i="386"/>
  <c r="D42" i="386"/>
  <c r="C42" i="386"/>
  <c r="T41" i="386"/>
  <c r="R41" i="386"/>
  <c r="B41" i="386"/>
  <c r="S41" i="386" s="1"/>
  <c r="T40" i="386"/>
  <c r="R40" i="386"/>
  <c r="B40" i="386"/>
  <c r="S40" i="386" s="1"/>
  <c r="T39" i="386"/>
  <c r="R39" i="386"/>
  <c r="B39" i="386"/>
  <c r="B42" i="386" s="1"/>
  <c r="T36" i="386"/>
  <c r="S36" i="386"/>
  <c r="R36" i="386"/>
  <c r="T35" i="386"/>
  <c r="S35" i="386"/>
  <c r="R35" i="386"/>
  <c r="T34" i="386"/>
  <c r="S34" i="386"/>
  <c r="R34" i="386"/>
  <c r="T33" i="386"/>
  <c r="S33" i="386"/>
  <c r="R33" i="386"/>
  <c r="T32" i="386"/>
  <c r="S32" i="386"/>
  <c r="R32" i="386"/>
  <c r="T31" i="386"/>
  <c r="S31" i="386"/>
  <c r="R31" i="386"/>
  <c r="T30" i="386"/>
  <c r="S30" i="386"/>
  <c r="R30" i="386"/>
  <c r="T29" i="386"/>
  <c r="S29" i="386"/>
  <c r="R29" i="386"/>
  <c r="T28" i="386"/>
  <c r="S28" i="386"/>
  <c r="R28" i="386"/>
  <c r="T27" i="386"/>
  <c r="S27" i="386"/>
  <c r="R27" i="386"/>
  <c r="T26" i="386"/>
  <c r="S26" i="386"/>
  <c r="R26" i="386"/>
  <c r="T25" i="386"/>
  <c r="S25" i="386"/>
  <c r="R25" i="386"/>
  <c r="D20" i="386"/>
  <c r="S19" i="386"/>
  <c r="S18" i="386"/>
  <c r="S17" i="386"/>
  <c r="S16" i="386"/>
  <c r="S15" i="386"/>
  <c r="S14" i="386"/>
  <c r="S13" i="386"/>
  <c r="S12" i="386"/>
  <c r="R12" i="386"/>
  <c r="N9" i="386"/>
  <c r="I9" i="386"/>
  <c r="H9" i="386"/>
  <c r="O8" i="386"/>
  <c r="J8" i="386"/>
  <c r="K8" i="386" s="1"/>
  <c r="O7" i="386"/>
  <c r="K7" i="386"/>
  <c r="J7" i="386"/>
  <c r="O6" i="386"/>
  <c r="J6" i="386"/>
  <c r="K6" i="386" s="1"/>
  <c r="O5" i="386"/>
  <c r="O9" i="386" s="1"/>
  <c r="P9" i="386" s="1"/>
  <c r="K5" i="386"/>
  <c r="J5" i="386"/>
  <c r="J9" i="386" s="1"/>
  <c r="K9" i="386" s="1"/>
  <c r="R61" i="385"/>
  <c r="R59" i="385"/>
  <c r="E42" i="385"/>
  <c r="D42" i="385"/>
  <c r="C42" i="385"/>
  <c r="T41" i="385"/>
  <c r="R41" i="385"/>
  <c r="B41" i="385"/>
  <c r="S41" i="385" s="1"/>
  <c r="T40" i="385"/>
  <c r="R40" i="385"/>
  <c r="B40" i="385"/>
  <c r="S40" i="385" s="1"/>
  <c r="T39" i="385"/>
  <c r="R39" i="385"/>
  <c r="B39" i="385"/>
  <c r="B42" i="385" s="1"/>
  <c r="T36" i="385"/>
  <c r="S36" i="385"/>
  <c r="R36" i="385"/>
  <c r="T35" i="385"/>
  <c r="S35" i="385"/>
  <c r="R35" i="385"/>
  <c r="T34" i="385"/>
  <c r="S34" i="385"/>
  <c r="R34" i="385"/>
  <c r="T33" i="385"/>
  <c r="S33" i="385"/>
  <c r="R33" i="385"/>
  <c r="T32" i="385"/>
  <c r="S32" i="385"/>
  <c r="R32" i="385"/>
  <c r="T31" i="385"/>
  <c r="S31" i="385"/>
  <c r="R31" i="385"/>
  <c r="T30" i="385"/>
  <c r="S30" i="385"/>
  <c r="R30" i="385"/>
  <c r="T29" i="385"/>
  <c r="S29" i="385"/>
  <c r="R29" i="385"/>
  <c r="T28" i="385"/>
  <c r="S28" i="385"/>
  <c r="R28" i="385"/>
  <c r="T27" i="385"/>
  <c r="S27" i="385"/>
  <c r="R27" i="385"/>
  <c r="T26" i="385"/>
  <c r="S26" i="385"/>
  <c r="R26" i="385"/>
  <c r="T25" i="385"/>
  <c r="S25" i="385"/>
  <c r="R25" i="385"/>
  <c r="D20" i="385"/>
  <c r="S19" i="385"/>
  <c r="S18" i="385"/>
  <c r="S17" i="385"/>
  <c r="S16" i="385"/>
  <c r="S15" i="385"/>
  <c r="S14" i="385"/>
  <c r="S13" i="385"/>
  <c r="S12" i="385"/>
  <c r="R12" i="385"/>
  <c r="N9" i="385"/>
  <c r="I9" i="385"/>
  <c r="H9" i="385"/>
  <c r="O8" i="385"/>
  <c r="J8" i="385"/>
  <c r="K8" i="385" s="1"/>
  <c r="O7" i="385"/>
  <c r="K7" i="385"/>
  <c r="J7" i="385"/>
  <c r="O6" i="385"/>
  <c r="J6" i="385"/>
  <c r="K6" i="385" s="1"/>
  <c r="O5" i="385"/>
  <c r="O9" i="385" s="1"/>
  <c r="P9" i="385" s="1"/>
  <c r="K5" i="385"/>
  <c r="J5" i="385"/>
  <c r="J9" i="385" s="1"/>
  <c r="K9" i="385" s="1"/>
  <c r="R61" i="384"/>
  <c r="R59" i="384"/>
  <c r="E42" i="384"/>
  <c r="D42" i="384"/>
  <c r="C42" i="384"/>
  <c r="T41" i="384"/>
  <c r="R41" i="384"/>
  <c r="B41" i="384"/>
  <c r="S41" i="384" s="1"/>
  <c r="T40" i="384"/>
  <c r="R40" i="384"/>
  <c r="B40" i="384"/>
  <c r="S40" i="384" s="1"/>
  <c r="T39" i="384"/>
  <c r="R39" i="384"/>
  <c r="B39" i="384"/>
  <c r="B42" i="384" s="1"/>
  <c r="T36" i="384"/>
  <c r="S36" i="384"/>
  <c r="R36" i="384"/>
  <c r="T35" i="384"/>
  <c r="S35" i="384"/>
  <c r="R35" i="384"/>
  <c r="T34" i="384"/>
  <c r="S34" i="384"/>
  <c r="R34" i="384"/>
  <c r="T33" i="384"/>
  <c r="S33" i="384"/>
  <c r="R33" i="384"/>
  <c r="T32" i="384"/>
  <c r="S32" i="384"/>
  <c r="R32" i="384"/>
  <c r="T31" i="384"/>
  <c r="S31" i="384"/>
  <c r="R31" i="384"/>
  <c r="T30" i="384"/>
  <c r="S30" i="384"/>
  <c r="R30" i="384"/>
  <c r="T29" i="384"/>
  <c r="S29" i="384"/>
  <c r="R29" i="384"/>
  <c r="T28" i="384"/>
  <c r="S28" i="384"/>
  <c r="R28" i="384"/>
  <c r="T27" i="384"/>
  <c r="S27" i="384"/>
  <c r="R27" i="384"/>
  <c r="T26" i="384"/>
  <c r="S26" i="384"/>
  <c r="R26" i="384"/>
  <c r="T25" i="384"/>
  <c r="S25" i="384"/>
  <c r="R25" i="384"/>
  <c r="D20" i="384"/>
  <c r="S19" i="384"/>
  <c r="S18" i="384"/>
  <c r="S17" i="384"/>
  <c r="S16" i="384"/>
  <c r="S15" i="384"/>
  <c r="S14" i="384"/>
  <c r="S13" i="384"/>
  <c r="S12" i="384"/>
  <c r="R12" i="384"/>
  <c r="N9" i="384"/>
  <c r="I9" i="384"/>
  <c r="H9" i="384"/>
  <c r="O8" i="384"/>
  <c r="J8" i="384"/>
  <c r="K8" i="384" s="1"/>
  <c r="O7" i="384"/>
  <c r="K7" i="384"/>
  <c r="J7" i="384"/>
  <c r="O6" i="384"/>
  <c r="J6" i="384"/>
  <c r="K6" i="384" s="1"/>
  <c r="O5" i="384"/>
  <c r="O9" i="384" s="1"/>
  <c r="P9" i="384" s="1"/>
  <c r="K5" i="384"/>
  <c r="J5" i="384"/>
  <c r="J9" i="384" s="1"/>
  <c r="K9" i="384" s="1"/>
  <c r="R61" i="383"/>
  <c r="R59" i="383"/>
  <c r="E42" i="383"/>
  <c r="D42" i="383"/>
  <c r="C42" i="383"/>
  <c r="T41" i="383"/>
  <c r="R41" i="383"/>
  <c r="B41" i="383"/>
  <c r="S41" i="383" s="1"/>
  <c r="T40" i="383"/>
  <c r="R40" i="383"/>
  <c r="B40" i="383"/>
  <c r="S40" i="383" s="1"/>
  <c r="T39" i="383"/>
  <c r="R39" i="383"/>
  <c r="B39" i="383"/>
  <c r="B42" i="383" s="1"/>
  <c r="T36" i="383"/>
  <c r="S36" i="383"/>
  <c r="R36" i="383"/>
  <c r="T35" i="383"/>
  <c r="S35" i="383"/>
  <c r="R35" i="383"/>
  <c r="T34" i="383"/>
  <c r="S34" i="383"/>
  <c r="R34" i="383"/>
  <c r="T33" i="383"/>
  <c r="S33" i="383"/>
  <c r="R33" i="383"/>
  <c r="T32" i="383"/>
  <c r="S32" i="383"/>
  <c r="R32" i="383"/>
  <c r="T31" i="383"/>
  <c r="S31" i="383"/>
  <c r="R31" i="383"/>
  <c r="T30" i="383"/>
  <c r="S30" i="383"/>
  <c r="R30" i="383"/>
  <c r="T29" i="383"/>
  <c r="S29" i="383"/>
  <c r="R29" i="383"/>
  <c r="T28" i="383"/>
  <c r="S28" i="383"/>
  <c r="R28" i="383"/>
  <c r="T27" i="383"/>
  <c r="S27" i="383"/>
  <c r="R27" i="383"/>
  <c r="T26" i="383"/>
  <c r="S26" i="383"/>
  <c r="R26" i="383"/>
  <c r="T25" i="383"/>
  <c r="S25" i="383"/>
  <c r="R25" i="383"/>
  <c r="D20" i="383"/>
  <c r="S19" i="383"/>
  <c r="S18" i="383"/>
  <c r="S17" i="383"/>
  <c r="S16" i="383"/>
  <c r="S15" i="383"/>
  <c r="S14" i="383"/>
  <c r="S13" i="383"/>
  <c r="S12" i="383"/>
  <c r="R12" i="383"/>
  <c r="N9" i="383"/>
  <c r="I9" i="383"/>
  <c r="H9" i="383"/>
  <c r="O8" i="383"/>
  <c r="J8" i="383"/>
  <c r="K8" i="383" s="1"/>
  <c r="O7" i="383"/>
  <c r="K7" i="383"/>
  <c r="J7" i="383"/>
  <c r="O6" i="383"/>
  <c r="J6" i="383"/>
  <c r="K6" i="383" s="1"/>
  <c r="O5" i="383"/>
  <c r="O9" i="383" s="1"/>
  <c r="P9" i="383" s="1"/>
  <c r="K5" i="383"/>
  <c r="J5" i="383"/>
  <c r="J9" i="383" s="1"/>
  <c r="K9" i="383" s="1"/>
  <c r="R61" i="382"/>
  <c r="R59" i="382"/>
  <c r="E42" i="382"/>
  <c r="D42" i="382"/>
  <c r="C42" i="382"/>
  <c r="T41" i="382"/>
  <c r="R41" i="382"/>
  <c r="B41" i="382"/>
  <c r="S41" i="382" s="1"/>
  <c r="T40" i="382"/>
  <c r="R40" i="382"/>
  <c r="B40" i="382"/>
  <c r="S40" i="382" s="1"/>
  <c r="T39" i="382"/>
  <c r="R39" i="382"/>
  <c r="B39" i="382"/>
  <c r="B42" i="382" s="1"/>
  <c r="T36" i="382"/>
  <c r="S36" i="382"/>
  <c r="R36" i="382"/>
  <c r="T35" i="382"/>
  <c r="S35" i="382"/>
  <c r="R35" i="382"/>
  <c r="T34" i="382"/>
  <c r="S34" i="382"/>
  <c r="R34" i="382"/>
  <c r="T33" i="382"/>
  <c r="S33" i="382"/>
  <c r="R33" i="382"/>
  <c r="T32" i="382"/>
  <c r="S32" i="382"/>
  <c r="R32" i="382"/>
  <c r="T31" i="382"/>
  <c r="S31" i="382"/>
  <c r="R31" i="382"/>
  <c r="T30" i="382"/>
  <c r="S30" i="382"/>
  <c r="R30" i="382"/>
  <c r="T29" i="382"/>
  <c r="S29" i="382"/>
  <c r="R29" i="382"/>
  <c r="T28" i="382"/>
  <c r="S28" i="382"/>
  <c r="R28" i="382"/>
  <c r="T27" i="382"/>
  <c r="S27" i="382"/>
  <c r="R27" i="382"/>
  <c r="T26" i="382"/>
  <c r="S26" i="382"/>
  <c r="R26" i="382"/>
  <c r="T25" i="382"/>
  <c r="S25" i="382"/>
  <c r="R25" i="382"/>
  <c r="D20" i="382"/>
  <c r="S19" i="382"/>
  <c r="S18" i="382"/>
  <c r="S17" i="382"/>
  <c r="S16" i="382"/>
  <c r="S15" i="382"/>
  <c r="S14" i="382"/>
  <c r="S13" i="382"/>
  <c r="S12" i="382"/>
  <c r="R12" i="382"/>
  <c r="N9" i="382"/>
  <c r="I9" i="382"/>
  <c r="H9" i="382"/>
  <c r="O8" i="382"/>
  <c r="J8" i="382"/>
  <c r="K8" i="382" s="1"/>
  <c r="O7" i="382"/>
  <c r="K7" i="382"/>
  <c r="J7" i="382"/>
  <c r="O6" i="382"/>
  <c r="J6" i="382"/>
  <c r="K6" i="382" s="1"/>
  <c r="O5" i="382"/>
  <c r="O9" i="382" s="1"/>
  <c r="P9" i="382" s="1"/>
  <c r="K5" i="382"/>
  <c r="J5" i="382"/>
  <c r="J9" i="382" s="1"/>
  <c r="K9" i="382" s="1"/>
  <c r="R61" i="381"/>
  <c r="R59" i="381"/>
  <c r="E42" i="381"/>
  <c r="D42" i="381"/>
  <c r="C42" i="381"/>
  <c r="T41" i="381"/>
  <c r="R41" i="381"/>
  <c r="B41" i="381"/>
  <c r="S41" i="381" s="1"/>
  <c r="T40" i="381"/>
  <c r="R40" i="381"/>
  <c r="B40" i="381"/>
  <c r="S40" i="381" s="1"/>
  <c r="T39" i="381"/>
  <c r="R39" i="381"/>
  <c r="B39" i="381"/>
  <c r="B42" i="381" s="1"/>
  <c r="T36" i="381"/>
  <c r="S36" i="381"/>
  <c r="R36" i="381"/>
  <c r="T35" i="381"/>
  <c r="S35" i="381"/>
  <c r="R35" i="381"/>
  <c r="T34" i="381"/>
  <c r="S34" i="381"/>
  <c r="R34" i="381"/>
  <c r="T33" i="381"/>
  <c r="S33" i="381"/>
  <c r="R33" i="381"/>
  <c r="T32" i="381"/>
  <c r="S32" i="381"/>
  <c r="R32" i="381"/>
  <c r="T31" i="381"/>
  <c r="S31" i="381"/>
  <c r="R31" i="381"/>
  <c r="T30" i="381"/>
  <c r="S30" i="381"/>
  <c r="R30" i="381"/>
  <c r="T29" i="381"/>
  <c r="S29" i="381"/>
  <c r="R29" i="381"/>
  <c r="T28" i="381"/>
  <c r="S28" i="381"/>
  <c r="R28" i="381"/>
  <c r="T27" i="381"/>
  <c r="S27" i="381"/>
  <c r="R27" i="381"/>
  <c r="T26" i="381"/>
  <c r="S26" i="381"/>
  <c r="R26" i="381"/>
  <c r="T25" i="381"/>
  <c r="S25" i="381"/>
  <c r="R25" i="381"/>
  <c r="D20" i="381"/>
  <c r="S19" i="381"/>
  <c r="S18" i="381"/>
  <c r="S17" i="381"/>
  <c r="S16" i="381"/>
  <c r="S15" i="381"/>
  <c r="S14" i="381"/>
  <c r="S13" i="381"/>
  <c r="S12" i="381"/>
  <c r="R12" i="381"/>
  <c r="N9" i="381"/>
  <c r="I9" i="381"/>
  <c r="H9" i="381"/>
  <c r="O8" i="381"/>
  <c r="J8" i="381"/>
  <c r="K8" i="381" s="1"/>
  <c r="O7" i="381"/>
  <c r="K7" i="381"/>
  <c r="J7" i="381"/>
  <c r="O6" i="381"/>
  <c r="J6" i="381"/>
  <c r="K6" i="381" s="1"/>
  <c r="O5" i="381"/>
  <c r="O9" i="381" s="1"/>
  <c r="P9" i="381" s="1"/>
  <c r="K5" i="381"/>
  <c r="J5" i="381"/>
  <c r="J9" i="381" s="1"/>
  <c r="K9" i="381" s="1"/>
  <c r="R61" i="380"/>
  <c r="R59" i="380"/>
  <c r="E42" i="380"/>
  <c r="D42" i="380"/>
  <c r="C42" i="380"/>
  <c r="T41" i="380"/>
  <c r="R41" i="380"/>
  <c r="B41" i="380"/>
  <c r="S41" i="380" s="1"/>
  <c r="T40" i="380"/>
  <c r="R40" i="380"/>
  <c r="B40" i="380"/>
  <c r="S40" i="380" s="1"/>
  <c r="T39" i="380"/>
  <c r="R39" i="380"/>
  <c r="B39" i="380"/>
  <c r="B42" i="380" s="1"/>
  <c r="T36" i="380"/>
  <c r="S36" i="380"/>
  <c r="R36" i="380"/>
  <c r="T35" i="380"/>
  <c r="S35" i="380"/>
  <c r="R35" i="380"/>
  <c r="T34" i="380"/>
  <c r="S34" i="380"/>
  <c r="R34" i="380"/>
  <c r="T33" i="380"/>
  <c r="S33" i="380"/>
  <c r="R33" i="380"/>
  <c r="T32" i="380"/>
  <c r="S32" i="380"/>
  <c r="R32" i="380"/>
  <c r="T31" i="380"/>
  <c r="S31" i="380"/>
  <c r="R31" i="380"/>
  <c r="T30" i="380"/>
  <c r="S30" i="380"/>
  <c r="R30" i="380"/>
  <c r="T29" i="380"/>
  <c r="S29" i="380"/>
  <c r="R29" i="380"/>
  <c r="T28" i="380"/>
  <c r="S28" i="380"/>
  <c r="R28" i="380"/>
  <c r="T27" i="380"/>
  <c r="S27" i="380"/>
  <c r="R27" i="380"/>
  <c r="T26" i="380"/>
  <c r="S26" i="380"/>
  <c r="R26" i="380"/>
  <c r="T25" i="380"/>
  <c r="S25" i="380"/>
  <c r="R25" i="380"/>
  <c r="D20" i="380"/>
  <c r="S19" i="380"/>
  <c r="S18" i="380"/>
  <c r="S17" i="380"/>
  <c r="S16" i="380"/>
  <c r="S15" i="380"/>
  <c r="S14" i="380"/>
  <c r="S13" i="380"/>
  <c r="S12" i="380"/>
  <c r="R12" i="380"/>
  <c r="N9" i="380"/>
  <c r="I9" i="380"/>
  <c r="H9" i="380"/>
  <c r="O8" i="380"/>
  <c r="J8" i="380"/>
  <c r="K8" i="380" s="1"/>
  <c r="O7" i="380"/>
  <c r="K7" i="380"/>
  <c r="J7" i="380"/>
  <c r="O6" i="380"/>
  <c r="J6" i="380"/>
  <c r="K6" i="380" s="1"/>
  <c r="O5" i="380"/>
  <c r="O9" i="380" s="1"/>
  <c r="P9" i="380" s="1"/>
  <c r="K5" i="380"/>
  <c r="J5" i="380"/>
  <c r="J9" i="380" s="1"/>
  <c r="K9" i="380" s="1"/>
  <c r="R61" i="379"/>
  <c r="R59" i="379"/>
  <c r="E42" i="379"/>
  <c r="D42" i="379"/>
  <c r="C42" i="379"/>
  <c r="T41" i="379"/>
  <c r="R41" i="379"/>
  <c r="B41" i="379"/>
  <c r="S41" i="379" s="1"/>
  <c r="T40" i="379"/>
  <c r="R40" i="379"/>
  <c r="B40" i="379"/>
  <c r="S40" i="379" s="1"/>
  <c r="T39" i="379"/>
  <c r="R39" i="379"/>
  <c r="B39" i="379"/>
  <c r="B42" i="379" s="1"/>
  <c r="T36" i="379"/>
  <c r="S36" i="379"/>
  <c r="R36" i="379"/>
  <c r="T35" i="379"/>
  <c r="S35" i="379"/>
  <c r="R35" i="379"/>
  <c r="T34" i="379"/>
  <c r="S34" i="379"/>
  <c r="R34" i="379"/>
  <c r="T33" i="379"/>
  <c r="S33" i="379"/>
  <c r="R33" i="379"/>
  <c r="T32" i="379"/>
  <c r="S32" i="379"/>
  <c r="R32" i="379"/>
  <c r="T31" i="379"/>
  <c r="S31" i="379"/>
  <c r="R31" i="379"/>
  <c r="T30" i="379"/>
  <c r="S30" i="379"/>
  <c r="R30" i="379"/>
  <c r="T29" i="379"/>
  <c r="S29" i="379"/>
  <c r="R29" i="379"/>
  <c r="T28" i="379"/>
  <c r="S28" i="379"/>
  <c r="R28" i="379"/>
  <c r="T27" i="379"/>
  <c r="S27" i="379"/>
  <c r="R27" i="379"/>
  <c r="T26" i="379"/>
  <c r="S26" i="379"/>
  <c r="R26" i="379"/>
  <c r="T25" i="379"/>
  <c r="S25" i="379"/>
  <c r="R25" i="379"/>
  <c r="D20" i="379"/>
  <c r="S19" i="379"/>
  <c r="S18" i="379"/>
  <c r="S17" i="379"/>
  <c r="S16" i="379"/>
  <c r="S15" i="379"/>
  <c r="S14" i="379"/>
  <c r="S13" i="379"/>
  <c r="S12" i="379"/>
  <c r="R12" i="379"/>
  <c r="N9" i="379"/>
  <c r="I9" i="379"/>
  <c r="H9" i="379"/>
  <c r="O8" i="379"/>
  <c r="J8" i="379"/>
  <c r="K8" i="379" s="1"/>
  <c r="O7" i="379"/>
  <c r="K7" i="379"/>
  <c r="J7" i="379"/>
  <c r="O6" i="379"/>
  <c r="J6" i="379"/>
  <c r="K6" i="379" s="1"/>
  <c r="O5" i="379"/>
  <c r="O9" i="379" s="1"/>
  <c r="P9" i="379" s="1"/>
  <c r="K5" i="379"/>
  <c r="J5" i="379"/>
  <c r="J9" i="379" s="1"/>
  <c r="K9" i="379" s="1"/>
  <c r="R61" i="378"/>
  <c r="R59" i="378"/>
  <c r="E42" i="378"/>
  <c r="D42" i="378"/>
  <c r="C42" i="378"/>
  <c r="T41" i="378"/>
  <c r="R41" i="378"/>
  <c r="B41" i="378"/>
  <c r="S41" i="378" s="1"/>
  <c r="T40" i="378"/>
  <c r="R40" i="378"/>
  <c r="B40" i="378"/>
  <c r="S40" i="378" s="1"/>
  <c r="T39" i="378"/>
  <c r="R39" i="378"/>
  <c r="B39" i="378"/>
  <c r="B42" i="378" s="1"/>
  <c r="T36" i="378"/>
  <c r="S36" i="378"/>
  <c r="R36" i="378"/>
  <c r="T35" i="378"/>
  <c r="S35" i="378"/>
  <c r="R35" i="378"/>
  <c r="T34" i="378"/>
  <c r="S34" i="378"/>
  <c r="R34" i="378"/>
  <c r="T33" i="378"/>
  <c r="S33" i="378"/>
  <c r="R33" i="378"/>
  <c r="T32" i="378"/>
  <c r="S32" i="378"/>
  <c r="R32" i="378"/>
  <c r="T31" i="378"/>
  <c r="S31" i="378"/>
  <c r="R31" i="378"/>
  <c r="T30" i="378"/>
  <c r="S30" i="378"/>
  <c r="R30" i="378"/>
  <c r="T29" i="378"/>
  <c r="S29" i="378"/>
  <c r="R29" i="378"/>
  <c r="T28" i="378"/>
  <c r="S28" i="378"/>
  <c r="R28" i="378"/>
  <c r="T27" i="378"/>
  <c r="S27" i="378"/>
  <c r="R27" i="378"/>
  <c r="T26" i="378"/>
  <c r="S26" i="378"/>
  <c r="R26" i="378"/>
  <c r="T25" i="378"/>
  <c r="S25" i="378"/>
  <c r="R25" i="378"/>
  <c r="D20" i="378"/>
  <c r="S19" i="378"/>
  <c r="S18" i="378"/>
  <c r="S17" i="378"/>
  <c r="S16" i="378"/>
  <c r="S15" i="378"/>
  <c r="S14" i="378"/>
  <c r="S13" i="378"/>
  <c r="S12" i="378"/>
  <c r="R12" i="378"/>
  <c r="N9" i="378"/>
  <c r="I9" i="378"/>
  <c r="H9" i="378"/>
  <c r="O8" i="378"/>
  <c r="J8" i="378"/>
  <c r="K8" i="378" s="1"/>
  <c r="O7" i="378"/>
  <c r="K7" i="378"/>
  <c r="J7" i="378"/>
  <c r="O6" i="378"/>
  <c r="J6" i="378"/>
  <c r="K6" i="378" s="1"/>
  <c r="O5" i="378"/>
  <c r="O9" i="378" s="1"/>
  <c r="P9" i="378" s="1"/>
  <c r="K5" i="378"/>
  <c r="J5" i="378"/>
  <c r="J9" i="378" s="1"/>
  <c r="K9" i="378" s="1"/>
  <c r="R61" i="377"/>
  <c r="R59" i="377"/>
  <c r="E42" i="377"/>
  <c r="D42" i="377"/>
  <c r="C42" i="377"/>
  <c r="T41" i="377"/>
  <c r="R41" i="377"/>
  <c r="B41" i="377"/>
  <c r="S41" i="377" s="1"/>
  <c r="T40" i="377"/>
  <c r="R40" i="377"/>
  <c r="B40" i="377"/>
  <c r="S40" i="377" s="1"/>
  <c r="T39" i="377"/>
  <c r="R39" i="377"/>
  <c r="B39" i="377"/>
  <c r="B42" i="377" s="1"/>
  <c r="T36" i="377"/>
  <c r="S36" i="377"/>
  <c r="R36" i="377"/>
  <c r="T35" i="377"/>
  <c r="S35" i="377"/>
  <c r="R35" i="377"/>
  <c r="T34" i="377"/>
  <c r="S34" i="377"/>
  <c r="R34" i="377"/>
  <c r="T33" i="377"/>
  <c r="S33" i="377"/>
  <c r="R33" i="377"/>
  <c r="T32" i="377"/>
  <c r="S32" i="377"/>
  <c r="R32" i="377"/>
  <c r="T31" i="377"/>
  <c r="S31" i="377"/>
  <c r="R31" i="377"/>
  <c r="T30" i="377"/>
  <c r="S30" i="377"/>
  <c r="R30" i="377"/>
  <c r="T29" i="377"/>
  <c r="S29" i="377"/>
  <c r="R29" i="377"/>
  <c r="T28" i="377"/>
  <c r="S28" i="377"/>
  <c r="R28" i="377"/>
  <c r="T27" i="377"/>
  <c r="S27" i="377"/>
  <c r="R27" i="377"/>
  <c r="T26" i="377"/>
  <c r="S26" i="377"/>
  <c r="R26" i="377"/>
  <c r="T25" i="377"/>
  <c r="S25" i="377"/>
  <c r="R25" i="377"/>
  <c r="D20" i="377"/>
  <c r="S19" i="377"/>
  <c r="S18" i="377"/>
  <c r="S17" i="377"/>
  <c r="S16" i="377"/>
  <c r="S15" i="377"/>
  <c r="S14" i="377"/>
  <c r="S13" i="377"/>
  <c r="S12" i="377"/>
  <c r="R12" i="377"/>
  <c r="N9" i="377"/>
  <c r="I9" i="377"/>
  <c r="H9" i="377"/>
  <c r="O8" i="377"/>
  <c r="J8" i="377"/>
  <c r="K8" i="377" s="1"/>
  <c r="O7" i="377"/>
  <c r="K7" i="377"/>
  <c r="J7" i="377"/>
  <c r="O6" i="377"/>
  <c r="J6" i="377"/>
  <c r="K6" i="377" s="1"/>
  <c r="O5" i="377"/>
  <c r="O9" i="377" s="1"/>
  <c r="P9" i="377" s="1"/>
  <c r="K5" i="377"/>
  <c r="J5" i="377"/>
  <c r="J9" i="377" s="1"/>
  <c r="K9" i="377" s="1"/>
  <c r="R61" i="376"/>
  <c r="R59" i="376"/>
  <c r="E42" i="376"/>
  <c r="D42" i="376"/>
  <c r="C42" i="376"/>
  <c r="T41" i="376"/>
  <c r="R41" i="376"/>
  <c r="B41" i="376"/>
  <c r="S41" i="376" s="1"/>
  <c r="T40" i="376"/>
  <c r="R40" i="376"/>
  <c r="B40" i="376"/>
  <c r="S40" i="376" s="1"/>
  <c r="T39" i="376"/>
  <c r="R39" i="376"/>
  <c r="B39" i="376"/>
  <c r="B42" i="376" s="1"/>
  <c r="T36" i="376"/>
  <c r="S36" i="376"/>
  <c r="R36" i="376"/>
  <c r="T35" i="376"/>
  <c r="S35" i="376"/>
  <c r="R35" i="376"/>
  <c r="T34" i="376"/>
  <c r="S34" i="376"/>
  <c r="R34" i="376"/>
  <c r="T33" i="376"/>
  <c r="S33" i="376"/>
  <c r="R33" i="376"/>
  <c r="T32" i="376"/>
  <c r="S32" i="376"/>
  <c r="R32" i="376"/>
  <c r="T31" i="376"/>
  <c r="S31" i="376"/>
  <c r="R31" i="376"/>
  <c r="T30" i="376"/>
  <c r="S30" i="376"/>
  <c r="R30" i="376"/>
  <c r="T29" i="376"/>
  <c r="S29" i="376"/>
  <c r="R29" i="376"/>
  <c r="T28" i="376"/>
  <c r="S28" i="376"/>
  <c r="R28" i="376"/>
  <c r="T27" i="376"/>
  <c r="S27" i="376"/>
  <c r="R27" i="376"/>
  <c r="T26" i="376"/>
  <c r="S26" i="376"/>
  <c r="R26" i="376"/>
  <c r="T25" i="376"/>
  <c r="S25" i="376"/>
  <c r="R25" i="376"/>
  <c r="D20" i="376"/>
  <c r="S19" i="376"/>
  <c r="S18" i="376"/>
  <c r="S17" i="376"/>
  <c r="S16" i="376"/>
  <c r="S15" i="376"/>
  <c r="S14" i="376"/>
  <c r="S13" i="376"/>
  <c r="S12" i="376"/>
  <c r="R12" i="376"/>
  <c r="N9" i="376"/>
  <c r="I9" i="376"/>
  <c r="H9" i="376"/>
  <c r="O8" i="376"/>
  <c r="J8" i="376"/>
  <c r="K8" i="376" s="1"/>
  <c r="O7" i="376"/>
  <c r="K7" i="376"/>
  <c r="J7" i="376"/>
  <c r="O6" i="376"/>
  <c r="J6" i="376"/>
  <c r="K6" i="376" s="1"/>
  <c r="O5" i="376"/>
  <c r="O9" i="376" s="1"/>
  <c r="P9" i="376" s="1"/>
  <c r="K5" i="376"/>
  <c r="J5" i="376"/>
  <c r="J9" i="376" s="1"/>
  <c r="K9" i="376" s="1"/>
  <c r="R61" i="375"/>
  <c r="R59" i="375"/>
  <c r="E42" i="375"/>
  <c r="D42" i="375"/>
  <c r="C42" i="375"/>
  <c r="T41" i="375"/>
  <c r="R41" i="375"/>
  <c r="B41" i="375"/>
  <c r="S41" i="375" s="1"/>
  <c r="T40" i="375"/>
  <c r="R40" i="375"/>
  <c r="B40" i="375"/>
  <c r="S40" i="375" s="1"/>
  <c r="T39" i="375"/>
  <c r="R39" i="375"/>
  <c r="B39" i="375"/>
  <c r="B42" i="375" s="1"/>
  <c r="T36" i="375"/>
  <c r="S36" i="375"/>
  <c r="R36" i="375"/>
  <c r="T35" i="375"/>
  <c r="S35" i="375"/>
  <c r="R35" i="375"/>
  <c r="T34" i="375"/>
  <c r="S34" i="375"/>
  <c r="R34" i="375"/>
  <c r="T33" i="375"/>
  <c r="S33" i="375"/>
  <c r="R33" i="375"/>
  <c r="T32" i="375"/>
  <c r="S32" i="375"/>
  <c r="R32" i="375"/>
  <c r="T31" i="375"/>
  <c r="S31" i="375"/>
  <c r="R31" i="375"/>
  <c r="T30" i="375"/>
  <c r="S30" i="375"/>
  <c r="R30" i="375"/>
  <c r="T29" i="375"/>
  <c r="S29" i="375"/>
  <c r="R29" i="375"/>
  <c r="T28" i="375"/>
  <c r="S28" i="375"/>
  <c r="R28" i="375"/>
  <c r="T27" i="375"/>
  <c r="S27" i="375"/>
  <c r="R27" i="375"/>
  <c r="T26" i="375"/>
  <c r="S26" i="375"/>
  <c r="R26" i="375"/>
  <c r="T25" i="375"/>
  <c r="S25" i="375"/>
  <c r="R25" i="375"/>
  <c r="D20" i="375"/>
  <c r="S19" i="375"/>
  <c r="S18" i="375"/>
  <c r="S17" i="375"/>
  <c r="S16" i="375"/>
  <c r="S15" i="375"/>
  <c r="S14" i="375"/>
  <c r="S13" i="375"/>
  <c r="S12" i="375"/>
  <c r="R12" i="375"/>
  <c r="N9" i="375"/>
  <c r="I9" i="375"/>
  <c r="H9" i="375"/>
  <c r="O8" i="375"/>
  <c r="J8" i="375"/>
  <c r="K8" i="375" s="1"/>
  <c r="O7" i="375"/>
  <c r="K7" i="375"/>
  <c r="J7" i="375"/>
  <c r="O6" i="375"/>
  <c r="J6" i="375"/>
  <c r="K6" i="375" s="1"/>
  <c r="O5" i="375"/>
  <c r="O9" i="375" s="1"/>
  <c r="P9" i="375" s="1"/>
  <c r="K5" i="375"/>
  <c r="J5" i="375"/>
  <c r="J9" i="375" s="1"/>
  <c r="K9" i="375" s="1"/>
  <c r="R61" i="374"/>
  <c r="R59" i="374"/>
  <c r="E42" i="374"/>
  <c r="D42" i="374"/>
  <c r="C42" i="374"/>
  <c r="T41" i="374"/>
  <c r="R41" i="374"/>
  <c r="B41" i="374"/>
  <c r="S41" i="374" s="1"/>
  <c r="T40" i="374"/>
  <c r="R40" i="374"/>
  <c r="B40" i="374"/>
  <c r="S40" i="374" s="1"/>
  <c r="T39" i="374"/>
  <c r="R39" i="374"/>
  <c r="B39" i="374"/>
  <c r="B42" i="374" s="1"/>
  <c r="T36" i="374"/>
  <c r="S36" i="374"/>
  <c r="R36" i="374"/>
  <c r="T35" i="374"/>
  <c r="S35" i="374"/>
  <c r="R35" i="374"/>
  <c r="T34" i="374"/>
  <c r="S34" i="374"/>
  <c r="R34" i="374"/>
  <c r="T33" i="374"/>
  <c r="S33" i="374"/>
  <c r="R33" i="374"/>
  <c r="T32" i="374"/>
  <c r="S32" i="374"/>
  <c r="R32" i="374"/>
  <c r="T31" i="374"/>
  <c r="S31" i="374"/>
  <c r="R31" i="374"/>
  <c r="T30" i="374"/>
  <c r="S30" i="374"/>
  <c r="R30" i="374"/>
  <c r="T29" i="374"/>
  <c r="S29" i="374"/>
  <c r="R29" i="374"/>
  <c r="T28" i="374"/>
  <c r="S28" i="374"/>
  <c r="R28" i="374"/>
  <c r="T27" i="374"/>
  <c r="S27" i="374"/>
  <c r="R27" i="374"/>
  <c r="T26" i="374"/>
  <c r="S26" i="374"/>
  <c r="R26" i="374"/>
  <c r="T25" i="374"/>
  <c r="S25" i="374"/>
  <c r="R25" i="374"/>
  <c r="D20" i="374"/>
  <c r="S19" i="374"/>
  <c r="S18" i="374"/>
  <c r="S17" i="374"/>
  <c r="S16" i="374"/>
  <c r="S15" i="374"/>
  <c r="S14" i="374"/>
  <c r="S13" i="374"/>
  <c r="S12" i="374"/>
  <c r="R12" i="374"/>
  <c r="N9" i="374"/>
  <c r="I9" i="374"/>
  <c r="H9" i="374"/>
  <c r="O8" i="374"/>
  <c r="J8" i="374"/>
  <c r="K8" i="374" s="1"/>
  <c r="O7" i="374"/>
  <c r="K7" i="374"/>
  <c r="J7" i="374"/>
  <c r="O6" i="374"/>
  <c r="J6" i="374"/>
  <c r="K6" i="374" s="1"/>
  <c r="O5" i="374"/>
  <c r="O9" i="374" s="1"/>
  <c r="P9" i="374" s="1"/>
  <c r="K5" i="374"/>
  <c r="J5" i="374"/>
  <c r="J9" i="374" s="1"/>
  <c r="K9" i="374" s="1"/>
  <c r="R61" i="373"/>
  <c r="R59" i="373"/>
  <c r="E42" i="373"/>
  <c r="D42" i="373"/>
  <c r="C42" i="373"/>
  <c r="T41" i="373"/>
  <c r="R41" i="373"/>
  <c r="B41" i="373"/>
  <c r="S41" i="373" s="1"/>
  <c r="T40" i="373"/>
  <c r="R40" i="373"/>
  <c r="B40" i="373"/>
  <c r="S40" i="373" s="1"/>
  <c r="T39" i="373"/>
  <c r="R39" i="373"/>
  <c r="B39" i="373"/>
  <c r="B42" i="373" s="1"/>
  <c r="T36" i="373"/>
  <c r="S36" i="373"/>
  <c r="R36" i="373"/>
  <c r="T35" i="373"/>
  <c r="S35" i="373"/>
  <c r="R35" i="373"/>
  <c r="T34" i="373"/>
  <c r="S34" i="373"/>
  <c r="R34" i="373"/>
  <c r="T33" i="373"/>
  <c r="S33" i="373"/>
  <c r="R33" i="373"/>
  <c r="T32" i="373"/>
  <c r="S32" i="373"/>
  <c r="R32" i="373"/>
  <c r="T31" i="373"/>
  <c r="S31" i="373"/>
  <c r="R31" i="373"/>
  <c r="T30" i="373"/>
  <c r="S30" i="373"/>
  <c r="R30" i="373"/>
  <c r="T29" i="373"/>
  <c r="S29" i="373"/>
  <c r="R29" i="373"/>
  <c r="T28" i="373"/>
  <c r="S28" i="373"/>
  <c r="R28" i="373"/>
  <c r="T27" i="373"/>
  <c r="S27" i="373"/>
  <c r="R27" i="373"/>
  <c r="T26" i="373"/>
  <c r="S26" i="373"/>
  <c r="R26" i="373"/>
  <c r="T25" i="373"/>
  <c r="S25" i="373"/>
  <c r="R25" i="373"/>
  <c r="D20" i="373"/>
  <c r="S19" i="373"/>
  <c r="S18" i="373"/>
  <c r="S17" i="373"/>
  <c r="S16" i="373"/>
  <c r="S15" i="373"/>
  <c r="S14" i="373"/>
  <c r="S13" i="373"/>
  <c r="S12" i="373"/>
  <c r="R12" i="373"/>
  <c r="N9" i="373"/>
  <c r="I9" i="373"/>
  <c r="H9" i="373"/>
  <c r="O8" i="373"/>
  <c r="J8" i="373"/>
  <c r="K8" i="373" s="1"/>
  <c r="O7" i="373"/>
  <c r="K7" i="373"/>
  <c r="J7" i="373"/>
  <c r="O6" i="373"/>
  <c r="J6" i="373"/>
  <c r="K6" i="373" s="1"/>
  <c r="O5" i="373"/>
  <c r="O9" i="373" s="1"/>
  <c r="P9" i="373" s="1"/>
  <c r="K5" i="373"/>
  <c r="J5" i="373"/>
  <c r="J9" i="373" s="1"/>
  <c r="K9" i="373" s="1"/>
  <c r="R61" i="372"/>
  <c r="R59" i="372"/>
  <c r="E42" i="372"/>
  <c r="D42" i="372"/>
  <c r="C42" i="372"/>
  <c r="T41" i="372"/>
  <c r="R41" i="372"/>
  <c r="B41" i="372"/>
  <c r="S41" i="372" s="1"/>
  <c r="T40" i="372"/>
  <c r="R40" i="372"/>
  <c r="B40" i="372"/>
  <c r="S40" i="372" s="1"/>
  <c r="T39" i="372"/>
  <c r="R39" i="372"/>
  <c r="B39" i="372"/>
  <c r="B42" i="372" s="1"/>
  <c r="T36" i="372"/>
  <c r="S36" i="372"/>
  <c r="R36" i="372"/>
  <c r="T35" i="372"/>
  <c r="S35" i="372"/>
  <c r="R35" i="372"/>
  <c r="T34" i="372"/>
  <c r="S34" i="372"/>
  <c r="R34" i="372"/>
  <c r="T33" i="372"/>
  <c r="S33" i="372"/>
  <c r="R33" i="372"/>
  <c r="T32" i="372"/>
  <c r="S32" i="372"/>
  <c r="R32" i="372"/>
  <c r="T31" i="372"/>
  <c r="S31" i="372"/>
  <c r="R31" i="372"/>
  <c r="T30" i="372"/>
  <c r="S30" i="372"/>
  <c r="R30" i="372"/>
  <c r="T29" i="372"/>
  <c r="S29" i="372"/>
  <c r="R29" i="372"/>
  <c r="T28" i="372"/>
  <c r="S28" i="372"/>
  <c r="R28" i="372"/>
  <c r="T27" i="372"/>
  <c r="S27" i="372"/>
  <c r="R27" i="372"/>
  <c r="T26" i="372"/>
  <c r="S26" i="372"/>
  <c r="R26" i="372"/>
  <c r="T25" i="372"/>
  <c r="S25" i="372"/>
  <c r="R25" i="372"/>
  <c r="D20" i="372"/>
  <c r="S19" i="372"/>
  <c r="S18" i="372"/>
  <c r="S17" i="372"/>
  <c r="S16" i="372"/>
  <c r="S15" i="372"/>
  <c r="S14" i="372"/>
  <c r="S13" i="372"/>
  <c r="S12" i="372"/>
  <c r="R12" i="372"/>
  <c r="N9" i="372"/>
  <c r="I9" i="372"/>
  <c r="H9" i="372"/>
  <c r="O8" i="372"/>
  <c r="J8" i="372"/>
  <c r="K8" i="372" s="1"/>
  <c r="O7" i="372"/>
  <c r="K7" i="372"/>
  <c r="J7" i="372"/>
  <c r="O6" i="372"/>
  <c r="J6" i="372"/>
  <c r="K6" i="372" s="1"/>
  <c r="O5" i="372"/>
  <c r="O9" i="372" s="1"/>
  <c r="P9" i="372" s="1"/>
  <c r="K5" i="372"/>
  <c r="J5" i="372"/>
  <c r="J9" i="372" s="1"/>
  <c r="K9" i="372" s="1"/>
  <c r="R61" i="371"/>
  <c r="R59" i="371"/>
  <c r="E42" i="371"/>
  <c r="D42" i="371"/>
  <c r="C42" i="371"/>
  <c r="T41" i="371"/>
  <c r="R41" i="371"/>
  <c r="B41" i="371"/>
  <c r="S41" i="371" s="1"/>
  <c r="T40" i="371"/>
  <c r="R40" i="371"/>
  <c r="B40" i="371"/>
  <c r="S40" i="371" s="1"/>
  <c r="T39" i="371"/>
  <c r="R39" i="371"/>
  <c r="B39" i="371"/>
  <c r="B42" i="371" s="1"/>
  <c r="T36" i="371"/>
  <c r="S36" i="371"/>
  <c r="R36" i="371"/>
  <c r="T35" i="371"/>
  <c r="S35" i="371"/>
  <c r="R35" i="371"/>
  <c r="T34" i="371"/>
  <c r="S34" i="371"/>
  <c r="R34" i="371"/>
  <c r="T33" i="371"/>
  <c r="S33" i="371"/>
  <c r="R33" i="371"/>
  <c r="T32" i="371"/>
  <c r="S32" i="371"/>
  <c r="R32" i="371"/>
  <c r="T31" i="371"/>
  <c r="S31" i="371"/>
  <c r="R31" i="371"/>
  <c r="T30" i="371"/>
  <c r="S30" i="371"/>
  <c r="R30" i="371"/>
  <c r="T29" i="371"/>
  <c r="S29" i="371"/>
  <c r="R29" i="371"/>
  <c r="T28" i="371"/>
  <c r="S28" i="371"/>
  <c r="R28" i="371"/>
  <c r="T27" i="371"/>
  <c r="S27" i="371"/>
  <c r="R27" i="371"/>
  <c r="T26" i="371"/>
  <c r="S26" i="371"/>
  <c r="R26" i="371"/>
  <c r="T25" i="371"/>
  <c r="S25" i="371"/>
  <c r="R25" i="371"/>
  <c r="D20" i="371"/>
  <c r="S19" i="371"/>
  <c r="S18" i="371"/>
  <c r="S17" i="371"/>
  <c r="S16" i="371"/>
  <c r="S15" i="371"/>
  <c r="S14" i="371"/>
  <c r="S13" i="371"/>
  <c r="S12" i="371"/>
  <c r="R12" i="371"/>
  <c r="N9" i="371"/>
  <c r="I9" i="371"/>
  <c r="H9" i="371"/>
  <c r="O8" i="371"/>
  <c r="J8" i="371"/>
  <c r="K8" i="371" s="1"/>
  <c r="O7" i="371"/>
  <c r="K7" i="371"/>
  <c r="J7" i="371"/>
  <c r="O6" i="371"/>
  <c r="J6" i="371"/>
  <c r="K6" i="371" s="1"/>
  <c r="O5" i="371"/>
  <c r="O9" i="371" s="1"/>
  <c r="P9" i="371" s="1"/>
  <c r="K5" i="371"/>
  <c r="J5" i="371"/>
  <c r="J9" i="371" s="1"/>
  <c r="K9" i="371" s="1"/>
  <c r="R61" i="370"/>
  <c r="R59" i="370"/>
  <c r="E42" i="370"/>
  <c r="D42" i="370"/>
  <c r="C42" i="370"/>
  <c r="T41" i="370"/>
  <c r="R41" i="370"/>
  <c r="B41" i="370"/>
  <c r="S41" i="370" s="1"/>
  <c r="T40" i="370"/>
  <c r="R40" i="370"/>
  <c r="B40" i="370"/>
  <c r="S40" i="370" s="1"/>
  <c r="T39" i="370"/>
  <c r="R39" i="370"/>
  <c r="B39" i="370"/>
  <c r="B42" i="370" s="1"/>
  <c r="T36" i="370"/>
  <c r="S36" i="370"/>
  <c r="R36" i="370"/>
  <c r="T35" i="370"/>
  <c r="S35" i="370"/>
  <c r="R35" i="370"/>
  <c r="T34" i="370"/>
  <c r="S34" i="370"/>
  <c r="R34" i="370"/>
  <c r="T33" i="370"/>
  <c r="S33" i="370"/>
  <c r="R33" i="370"/>
  <c r="T32" i="370"/>
  <c r="S32" i="370"/>
  <c r="R32" i="370"/>
  <c r="T31" i="370"/>
  <c r="S31" i="370"/>
  <c r="R31" i="370"/>
  <c r="T30" i="370"/>
  <c r="S30" i="370"/>
  <c r="R30" i="370"/>
  <c r="T29" i="370"/>
  <c r="S29" i="370"/>
  <c r="R29" i="370"/>
  <c r="T28" i="370"/>
  <c r="S28" i="370"/>
  <c r="R28" i="370"/>
  <c r="T27" i="370"/>
  <c r="S27" i="370"/>
  <c r="R27" i="370"/>
  <c r="T26" i="370"/>
  <c r="S26" i="370"/>
  <c r="R26" i="370"/>
  <c r="T25" i="370"/>
  <c r="S25" i="370"/>
  <c r="R25" i="370"/>
  <c r="D20" i="370"/>
  <c r="S19" i="370"/>
  <c r="S18" i="370"/>
  <c r="S17" i="370"/>
  <c r="S16" i="370"/>
  <c r="S15" i="370"/>
  <c r="S14" i="370"/>
  <c r="S13" i="370"/>
  <c r="S12" i="370"/>
  <c r="R12" i="370"/>
  <c r="N9" i="370"/>
  <c r="I9" i="370"/>
  <c r="H9" i="370"/>
  <c r="O8" i="370"/>
  <c r="J8" i="370"/>
  <c r="K8" i="370" s="1"/>
  <c r="O7" i="370"/>
  <c r="K7" i="370"/>
  <c r="J7" i="370"/>
  <c r="O6" i="370"/>
  <c r="J6" i="370"/>
  <c r="K6" i="370" s="1"/>
  <c r="O5" i="370"/>
  <c r="O9" i="370" s="1"/>
  <c r="P9" i="370" s="1"/>
  <c r="K5" i="370"/>
  <c r="J5" i="370"/>
  <c r="J9" i="370" s="1"/>
  <c r="K9" i="370" s="1"/>
  <c r="R61" i="369"/>
  <c r="R59" i="369"/>
  <c r="E42" i="369"/>
  <c r="D42" i="369"/>
  <c r="C42" i="369"/>
  <c r="T41" i="369"/>
  <c r="R41" i="369"/>
  <c r="B41" i="369"/>
  <c r="S41" i="369" s="1"/>
  <c r="T40" i="369"/>
  <c r="R40" i="369"/>
  <c r="B40" i="369"/>
  <c r="S40" i="369" s="1"/>
  <c r="T39" i="369"/>
  <c r="R39" i="369"/>
  <c r="B39" i="369"/>
  <c r="B42" i="369" s="1"/>
  <c r="T36" i="369"/>
  <c r="S36" i="369"/>
  <c r="R36" i="369"/>
  <c r="T35" i="369"/>
  <c r="S35" i="369"/>
  <c r="R35" i="369"/>
  <c r="T34" i="369"/>
  <c r="S34" i="369"/>
  <c r="R34" i="369"/>
  <c r="T33" i="369"/>
  <c r="S33" i="369"/>
  <c r="R33" i="369"/>
  <c r="T32" i="369"/>
  <c r="S32" i="369"/>
  <c r="R32" i="369"/>
  <c r="T31" i="369"/>
  <c r="S31" i="369"/>
  <c r="R31" i="369"/>
  <c r="T30" i="369"/>
  <c r="S30" i="369"/>
  <c r="R30" i="369"/>
  <c r="T29" i="369"/>
  <c r="S29" i="369"/>
  <c r="R29" i="369"/>
  <c r="T28" i="369"/>
  <c r="S28" i="369"/>
  <c r="R28" i="369"/>
  <c r="T27" i="369"/>
  <c r="S27" i="369"/>
  <c r="R27" i="369"/>
  <c r="T26" i="369"/>
  <c r="S26" i="369"/>
  <c r="R26" i="369"/>
  <c r="T25" i="369"/>
  <c r="S25" i="369"/>
  <c r="R25" i="369"/>
  <c r="D20" i="369"/>
  <c r="S19" i="369"/>
  <c r="S18" i="369"/>
  <c r="S17" i="369"/>
  <c r="S16" i="369"/>
  <c r="S15" i="369"/>
  <c r="S14" i="369"/>
  <c r="S13" i="369"/>
  <c r="S12" i="369"/>
  <c r="R12" i="369"/>
  <c r="N9" i="369"/>
  <c r="I9" i="369"/>
  <c r="H9" i="369"/>
  <c r="O8" i="369"/>
  <c r="J8" i="369"/>
  <c r="K8" i="369" s="1"/>
  <c r="O7" i="369"/>
  <c r="K7" i="369"/>
  <c r="J7" i="369"/>
  <c r="O6" i="369"/>
  <c r="J6" i="369"/>
  <c r="K6" i="369" s="1"/>
  <c r="O5" i="369"/>
  <c r="O9" i="369" s="1"/>
  <c r="P9" i="369" s="1"/>
  <c r="K5" i="369"/>
  <c r="J5" i="369"/>
  <c r="J9" i="369" s="1"/>
  <c r="K9" i="369" s="1"/>
  <c r="R61" i="368"/>
  <c r="R59" i="368"/>
  <c r="E42" i="368"/>
  <c r="D42" i="368"/>
  <c r="C42" i="368"/>
  <c r="T41" i="368"/>
  <c r="R41" i="368"/>
  <c r="B41" i="368"/>
  <c r="S41" i="368" s="1"/>
  <c r="T40" i="368"/>
  <c r="R40" i="368"/>
  <c r="B40" i="368"/>
  <c r="S40" i="368" s="1"/>
  <c r="T39" i="368"/>
  <c r="R39" i="368"/>
  <c r="B39" i="368"/>
  <c r="B42" i="368" s="1"/>
  <c r="T36" i="368"/>
  <c r="S36" i="368"/>
  <c r="R36" i="368"/>
  <c r="T35" i="368"/>
  <c r="S35" i="368"/>
  <c r="R35" i="368"/>
  <c r="T34" i="368"/>
  <c r="S34" i="368"/>
  <c r="R34" i="368"/>
  <c r="T33" i="368"/>
  <c r="S33" i="368"/>
  <c r="R33" i="368"/>
  <c r="T32" i="368"/>
  <c r="S32" i="368"/>
  <c r="R32" i="368"/>
  <c r="T31" i="368"/>
  <c r="S31" i="368"/>
  <c r="R31" i="368"/>
  <c r="T30" i="368"/>
  <c r="S30" i="368"/>
  <c r="R30" i="368"/>
  <c r="T29" i="368"/>
  <c r="S29" i="368"/>
  <c r="R29" i="368"/>
  <c r="T28" i="368"/>
  <c r="S28" i="368"/>
  <c r="R28" i="368"/>
  <c r="T27" i="368"/>
  <c r="S27" i="368"/>
  <c r="R27" i="368"/>
  <c r="T26" i="368"/>
  <c r="S26" i="368"/>
  <c r="R26" i="368"/>
  <c r="T25" i="368"/>
  <c r="S25" i="368"/>
  <c r="R25" i="368"/>
  <c r="D20" i="368"/>
  <c r="S19" i="368"/>
  <c r="S18" i="368"/>
  <c r="S17" i="368"/>
  <c r="S16" i="368"/>
  <c r="S15" i="368"/>
  <c r="S14" i="368"/>
  <c r="S13" i="368"/>
  <c r="S12" i="368"/>
  <c r="R12" i="368"/>
  <c r="N9" i="368"/>
  <c r="I9" i="368"/>
  <c r="H9" i="368"/>
  <c r="O8" i="368"/>
  <c r="J8" i="368"/>
  <c r="K8" i="368" s="1"/>
  <c r="O7" i="368"/>
  <c r="K7" i="368"/>
  <c r="J7" i="368"/>
  <c r="O6" i="368"/>
  <c r="J6" i="368"/>
  <c r="K6" i="368" s="1"/>
  <c r="O5" i="368"/>
  <c r="O9" i="368" s="1"/>
  <c r="P9" i="368" s="1"/>
  <c r="K5" i="368"/>
  <c r="J5" i="368"/>
  <c r="J9" i="368" s="1"/>
  <c r="K9" i="368" s="1"/>
  <c r="R61" i="367"/>
  <c r="R59" i="367"/>
  <c r="E42" i="367"/>
  <c r="D42" i="367"/>
  <c r="C42" i="367"/>
  <c r="T41" i="367"/>
  <c r="R41" i="367"/>
  <c r="B41" i="367"/>
  <c r="S41" i="367" s="1"/>
  <c r="T40" i="367"/>
  <c r="R40" i="367"/>
  <c r="B40" i="367"/>
  <c r="S40" i="367" s="1"/>
  <c r="T39" i="367"/>
  <c r="R39" i="367"/>
  <c r="B39" i="367"/>
  <c r="B42" i="367" s="1"/>
  <c r="T36" i="367"/>
  <c r="S36" i="367"/>
  <c r="R36" i="367"/>
  <c r="T35" i="367"/>
  <c r="S35" i="367"/>
  <c r="R35" i="367"/>
  <c r="T34" i="367"/>
  <c r="S34" i="367"/>
  <c r="R34" i="367"/>
  <c r="T33" i="367"/>
  <c r="S33" i="367"/>
  <c r="R33" i="367"/>
  <c r="T32" i="367"/>
  <c r="S32" i="367"/>
  <c r="R32" i="367"/>
  <c r="T31" i="367"/>
  <c r="S31" i="367"/>
  <c r="R31" i="367"/>
  <c r="T30" i="367"/>
  <c r="S30" i="367"/>
  <c r="R30" i="367"/>
  <c r="T29" i="367"/>
  <c r="S29" i="367"/>
  <c r="R29" i="367"/>
  <c r="T28" i="367"/>
  <c r="S28" i="367"/>
  <c r="R28" i="367"/>
  <c r="T27" i="367"/>
  <c r="S27" i="367"/>
  <c r="R27" i="367"/>
  <c r="T26" i="367"/>
  <c r="S26" i="367"/>
  <c r="R26" i="367"/>
  <c r="T25" i="367"/>
  <c r="S25" i="367"/>
  <c r="R25" i="367"/>
  <c r="D20" i="367"/>
  <c r="S19" i="367"/>
  <c r="S18" i="367"/>
  <c r="S17" i="367"/>
  <c r="S16" i="367"/>
  <c r="S15" i="367"/>
  <c r="S14" i="367"/>
  <c r="S13" i="367"/>
  <c r="S12" i="367"/>
  <c r="R12" i="367"/>
  <c r="N9" i="367"/>
  <c r="I9" i="367"/>
  <c r="H9" i="367"/>
  <c r="O8" i="367"/>
  <c r="J8" i="367"/>
  <c r="K8" i="367" s="1"/>
  <c r="O7" i="367"/>
  <c r="K7" i="367"/>
  <c r="J7" i="367"/>
  <c r="O6" i="367"/>
  <c r="J6" i="367"/>
  <c r="K6" i="367" s="1"/>
  <c r="O5" i="367"/>
  <c r="O9" i="367" s="1"/>
  <c r="P9" i="367" s="1"/>
  <c r="K5" i="367"/>
  <c r="J5" i="367"/>
  <c r="J9" i="367" s="1"/>
  <c r="K9" i="367" s="1"/>
  <c r="R61" i="366"/>
  <c r="R59" i="366"/>
  <c r="E42" i="366"/>
  <c r="D42" i="366"/>
  <c r="C42" i="366"/>
  <c r="T41" i="366"/>
  <c r="R41" i="366"/>
  <c r="B41" i="366"/>
  <c r="S41" i="366" s="1"/>
  <c r="T40" i="366"/>
  <c r="R40" i="366"/>
  <c r="B40" i="366"/>
  <c r="S40" i="366" s="1"/>
  <c r="T39" i="366"/>
  <c r="R39" i="366"/>
  <c r="B39" i="366"/>
  <c r="B42" i="366" s="1"/>
  <c r="T36" i="366"/>
  <c r="S36" i="366"/>
  <c r="R36" i="366"/>
  <c r="T35" i="366"/>
  <c r="S35" i="366"/>
  <c r="R35" i="366"/>
  <c r="T34" i="366"/>
  <c r="S34" i="366"/>
  <c r="R34" i="366"/>
  <c r="T33" i="366"/>
  <c r="S33" i="366"/>
  <c r="R33" i="366"/>
  <c r="T32" i="366"/>
  <c r="S32" i="366"/>
  <c r="R32" i="366"/>
  <c r="T31" i="366"/>
  <c r="S31" i="366"/>
  <c r="R31" i="366"/>
  <c r="T30" i="366"/>
  <c r="S30" i="366"/>
  <c r="R30" i="366"/>
  <c r="T29" i="366"/>
  <c r="S29" i="366"/>
  <c r="R29" i="366"/>
  <c r="T28" i="366"/>
  <c r="S28" i="366"/>
  <c r="R28" i="366"/>
  <c r="T27" i="366"/>
  <c r="S27" i="366"/>
  <c r="R27" i="366"/>
  <c r="T26" i="366"/>
  <c r="S26" i="366"/>
  <c r="R26" i="366"/>
  <c r="T25" i="366"/>
  <c r="S25" i="366"/>
  <c r="R25" i="366"/>
  <c r="D20" i="366"/>
  <c r="S19" i="366"/>
  <c r="S18" i="366"/>
  <c r="S17" i="366"/>
  <c r="S16" i="366"/>
  <c r="S15" i="366"/>
  <c r="S14" i="366"/>
  <c r="S13" i="366"/>
  <c r="S12" i="366"/>
  <c r="R12" i="366"/>
  <c r="N9" i="366"/>
  <c r="I9" i="366"/>
  <c r="H9" i="366"/>
  <c r="O8" i="366"/>
  <c r="J8" i="366"/>
  <c r="K8" i="366" s="1"/>
  <c r="O7" i="366"/>
  <c r="K7" i="366"/>
  <c r="J7" i="366"/>
  <c r="O6" i="366"/>
  <c r="J6" i="366"/>
  <c r="K6" i="366" s="1"/>
  <c r="O5" i="366"/>
  <c r="O9" i="366" s="1"/>
  <c r="P9" i="366" s="1"/>
  <c r="K5" i="366"/>
  <c r="J5" i="366"/>
  <c r="J9" i="366" s="1"/>
  <c r="K9" i="366" s="1"/>
  <c r="R61" i="365"/>
  <c r="R59" i="365"/>
  <c r="E42" i="365"/>
  <c r="D42" i="365"/>
  <c r="C42" i="365"/>
  <c r="T41" i="365"/>
  <c r="R41" i="365"/>
  <c r="B41" i="365"/>
  <c r="S41" i="365" s="1"/>
  <c r="T40" i="365"/>
  <c r="R40" i="365"/>
  <c r="B40" i="365"/>
  <c r="S40" i="365" s="1"/>
  <c r="T39" i="365"/>
  <c r="R39" i="365"/>
  <c r="B39" i="365"/>
  <c r="B42" i="365" s="1"/>
  <c r="T36" i="365"/>
  <c r="S36" i="365"/>
  <c r="R36" i="365"/>
  <c r="T35" i="365"/>
  <c r="S35" i="365"/>
  <c r="R35" i="365"/>
  <c r="T34" i="365"/>
  <c r="S34" i="365"/>
  <c r="R34" i="365"/>
  <c r="T33" i="365"/>
  <c r="S33" i="365"/>
  <c r="R33" i="365"/>
  <c r="T32" i="365"/>
  <c r="S32" i="365"/>
  <c r="R32" i="365"/>
  <c r="T31" i="365"/>
  <c r="S31" i="365"/>
  <c r="R31" i="365"/>
  <c r="T30" i="365"/>
  <c r="S30" i="365"/>
  <c r="R30" i="365"/>
  <c r="T29" i="365"/>
  <c r="S29" i="365"/>
  <c r="R29" i="365"/>
  <c r="T28" i="365"/>
  <c r="S28" i="365"/>
  <c r="R28" i="365"/>
  <c r="T27" i="365"/>
  <c r="S27" i="365"/>
  <c r="R27" i="365"/>
  <c r="T26" i="365"/>
  <c r="S26" i="365"/>
  <c r="R26" i="365"/>
  <c r="T25" i="365"/>
  <c r="S25" i="365"/>
  <c r="R25" i="365"/>
  <c r="D20" i="365"/>
  <c r="S19" i="365"/>
  <c r="S18" i="365"/>
  <c r="S17" i="365"/>
  <c r="S16" i="365"/>
  <c r="S15" i="365"/>
  <c r="S14" i="365"/>
  <c r="S13" i="365"/>
  <c r="S12" i="365"/>
  <c r="R12" i="365"/>
  <c r="N9" i="365"/>
  <c r="I9" i="365"/>
  <c r="H9" i="365"/>
  <c r="O8" i="365"/>
  <c r="J8" i="365"/>
  <c r="K8" i="365" s="1"/>
  <c r="O7" i="365"/>
  <c r="K7" i="365"/>
  <c r="J7" i="365"/>
  <c r="O6" i="365"/>
  <c r="J6" i="365"/>
  <c r="K6" i="365" s="1"/>
  <c r="O5" i="365"/>
  <c r="O9" i="365" s="1"/>
  <c r="P9" i="365" s="1"/>
  <c r="K5" i="365"/>
  <c r="J5" i="365"/>
  <c r="J9" i="365" s="1"/>
  <c r="K9" i="365" s="1"/>
  <c r="R61" i="364"/>
  <c r="R59" i="364"/>
  <c r="E42" i="364"/>
  <c r="D42" i="364"/>
  <c r="C42" i="364"/>
  <c r="R41" i="364"/>
  <c r="B41" i="364"/>
  <c r="S41" i="364" s="1"/>
  <c r="R40" i="364"/>
  <c r="B40" i="364"/>
  <c r="S40" i="364" s="1"/>
  <c r="R39" i="364"/>
  <c r="B39" i="364"/>
  <c r="B42" i="364" s="1"/>
  <c r="T36" i="364"/>
  <c r="S36" i="364"/>
  <c r="R36" i="364"/>
  <c r="T35" i="364"/>
  <c r="S35" i="364"/>
  <c r="R35" i="364"/>
  <c r="T34" i="364"/>
  <c r="S34" i="364"/>
  <c r="R34" i="364"/>
  <c r="T33" i="364"/>
  <c r="S33" i="364"/>
  <c r="R33" i="364"/>
  <c r="T32" i="364"/>
  <c r="S32" i="364"/>
  <c r="R32" i="364"/>
  <c r="T31" i="364"/>
  <c r="S31" i="364"/>
  <c r="R31" i="364"/>
  <c r="T30" i="364"/>
  <c r="S30" i="364"/>
  <c r="R30" i="364"/>
  <c r="T29" i="364"/>
  <c r="S29" i="364"/>
  <c r="R29" i="364"/>
  <c r="T28" i="364"/>
  <c r="S28" i="364"/>
  <c r="R28" i="364"/>
  <c r="T27" i="364"/>
  <c r="S27" i="364"/>
  <c r="R27" i="364"/>
  <c r="T26" i="364"/>
  <c r="S26" i="364"/>
  <c r="R26" i="364"/>
  <c r="T25" i="364"/>
  <c r="S25" i="364"/>
  <c r="R25" i="364"/>
  <c r="D20" i="364"/>
  <c r="S19" i="364"/>
  <c r="S18" i="364"/>
  <c r="S17" i="364"/>
  <c r="S16" i="364"/>
  <c r="S15" i="364"/>
  <c r="S14" i="364"/>
  <c r="S13" i="364"/>
  <c r="S12" i="364"/>
  <c r="R12" i="364"/>
  <c r="N9" i="364"/>
  <c r="I9" i="364"/>
  <c r="H9" i="364"/>
  <c r="O8" i="364"/>
  <c r="K8" i="364"/>
  <c r="J8" i="364"/>
  <c r="O7" i="364"/>
  <c r="J7" i="364"/>
  <c r="K7" i="364" s="1"/>
  <c r="O6" i="364"/>
  <c r="K6" i="364"/>
  <c r="J6" i="364"/>
  <c r="O5" i="364"/>
  <c r="O9" i="364" s="1"/>
  <c r="P9" i="364" s="1"/>
  <c r="J5" i="364"/>
  <c r="K5" i="364" s="1"/>
  <c r="R61" i="363"/>
  <c r="R59" i="363"/>
  <c r="E42" i="363"/>
  <c r="D42" i="363"/>
  <c r="C42" i="363"/>
  <c r="R41" i="363"/>
  <c r="B41" i="363"/>
  <c r="S41" i="363" s="1"/>
  <c r="R40" i="363"/>
  <c r="B40" i="363"/>
  <c r="S40" i="363" s="1"/>
  <c r="R39" i="363"/>
  <c r="B39" i="363"/>
  <c r="B42" i="363" s="1"/>
  <c r="T36" i="363"/>
  <c r="S36" i="363"/>
  <c r="R36" i="363"/>
  <c r="T35" i="363"/>
  <c r="S35" i="363"/>
  <c r="R35" i="363"/>
  <c r="T34" i="363"/>
  <c r="S34" i="363"/>
  <c r="R34" i="363"/>
  <c r="T33" i="363"/>
  <c r="S33" i="363"/>
  <c r="R33" i="363"/>
  <c r="T32" i="363"/>
  <c r="S32" i="363"/>
  <c r="R32" i="363"/>
  <c r="T31" i="363"/>
  <c r="S31" i="363"/>
  <c r="R31" i="363"/>
  <c r="T30" i="363"/>
  <c r="S30" i="363"/>
  <c r="R30" i="363"/>
  <c r="T29" i="363"/>
  <c r="S29" i="363"/>
  <c r="R29" i="363"/>
  <c r="T28" i="363"/>
  <c r="S28" i="363"/>
  <c r="R28" i="363"/>
  <c r="T27" i="363"/>
  <c r="S27" i="363"/>
  <c r="R27" i="363"/>
  <c r="T26" i="363"/>
  <c r="S26" i="363"/>
  <c r="R26" i="363"/>
  <c r="T25" i="363"/>
  <c r="S25" i="363"/>
  <c r="R25" i="363"/>
  <c r="D20" i="363"/>
  <c r="S19" i="363"/>
  <c r="S18" i="363"/>
  <c r="S17" i="363"/>
  <c r="S16" i="363"/>
  <c r="S15" i="363"/>
  <c r="S14" i="363"/>
  <c r="S13" i="363"/>
  <c r="S12" i="363"/>
  <c r="R12" i="363"/>
  <c r="N9" i="363"/>
  <c r="I9" i="363"/>
  <c r="H9" i="363"/>
  <c r="O8" i="363"/>
  <c r="K8" i="363"/>
  <c r="J8" i="363"/>
  <c r="O7" i="363"/>
  <c r="J7" i="363"/>
  <c r="K7" i="363" s="1"/>
  <c r="O6" i="363"/>
  <c r="K6" i="363"/>
  <c r="J6" i="363"/>
  <c r="O5" i="363"/>
  <c r="O9" i="363" s="1"/>
  <c r="P9" i="363" s="1"/>
  <c r="J5" i="363"/>
  <c r="J9" i="363" s="1"/>
  <c r="K9" i="363" s="1"/>
  <c r="R61" i="362"/>
  <c r="R59" i="362"/>
  <c r="E42" i="362"/>
  <c r="D42" i="362"/>
  <c r="C42" i="362"/>
  <c r="T41" i="362"/>
  <c r="R41" i="362"/>
  <c r="B41" i="362"/>
  <c r="S41" i="362" s="1"/>
  <c r="T40" i="362"/>
  <c r="R40" i="362"/>
  <c r="B40" i="362"/>
  <c r="S40" i="362" s="1"/>
  <c r="T39" i="362"/>
  <c r="R39" i="362"/>
  <c r="B39" i="362"/>
  <c r="B42" i="362" s="1"/>
  <c r="T36" i="362"/>
  <c r="S36" i="362"/>
  <c r="R36" i="362"/>
  <c r="T35" i="362"/>
  <c r="S35" i="362"/>
  <c r="R35" i="362"/>
  <c r="T34" i="362"/>
  <c r="S34" i="362"/>
  <c r="R34" i="362"/>
  <c r="T33" i="362"/>
  <c r="S33" i="362"/>
  <c r="R33" i="362"/>
  <c r="T32" i="362"/>
  <c r="S32" i="362"/>
  <c r="R32" i="362"/>
  <c r="T31" i="362"/>
  <c r="S31" i="362"/>
  <c r="R31" i="362"/>
  <c r="T30" i="362"/>
  <c r="S30" i="362"/>
  <c r="R30" i="362"/>
  <c r="T29" i="362"/>
  <c r="S29" i="362"/>
  <c r="R29" i="362"/>
  <c r="T28" i="362"/>
  <c r="S28" i="362"/>
  <c r="R28" i="362"/>
  <c r="T27" i="362"/>
  <c r="S27" i="362"/>
  <c r="R27" i="362"/>
  <c r="T26" i="362"/>
  <c r="S26" i="362"/>
  <c r="R26" i="362"/>
  <c r="T25" i="362"/>
  <c r="S25" i="362"/>
  <c r="R25" i="362"/>
  <c r="D20" i="362"/>
  <c r="S19" i="362"/>
  <c r="S18" i="362"/>
  <c r="S17" i="362"/>
  <c r="S16" i="362"/>
  <c r="S15" i="362"/>
  <c r="S14" i="362"/>
  <c r="S13" i="362"/>
  <c r="S12" i="362"/>
  <c r="R12" i="362"/>
  <c r="N9" i="362"/>
  <c r="I9" i="362"/>
  <c r="H9" i="362"/>
  <c r="O8" i="362"/>
  <c r="J8" i="362"/>
  <c r="K8" i="362" s="1"/>
  <c r="O7" i="362"/>
  <c r="K7" i="362"/>
  <c r="J7" i="362"/>
  <c r="O6" i="362"/>
  <c r="J6" i="362"/>
  <c r="K6" i="362" s="1"/>
  <c r="O5" i="362"/>
  <c r="O9" i="362" s="1"/>
  <c r="P9" i="362" s="1"/>
  <c r="K5" i="362"/>
  <c r="J5" i="362"/>
  <c r="J9" i="362" s="1"/>
  <c r="K9" i="362" s="1"/>
  <c r="R61" i="361"/>
  <c r="R59" i="361"/>
  <c r="E42" i="361"/>
  <c r="D42" i="361"/>
  <c r="C42" i="361"/>
  <c r="T41" i="361"/>
  <c r="R41" i="361"/>
  <c r="B41" i="361"/>
  <c r="S41" i="361" s="1"/>
  <c r="T40" i="361"/>
  <c r="R40" i="361"/>
  <c r="B40" i="361"/>
  <c r="S40" i="361" s="1"/>
  <c r="T39" i="361"/>
  <c r="R39" i="361"/>
  <c r="B39" i="361"/>
  <c r="B42" i="361" s="1"/>
  <c r="T36" i="361"/>
  <c r="S36" i="361"/>
  <c r="R36" i="361"/>
  <c r="T35" i="361"/>
  <c r="S35" i="361"/>
  <c r="R35" i="361"/>
  <c r="T34" i="361"/>
  <c r="S34" i="361"/>
  <c r="R34" i="361"/>
  <c r="T33" i="361"/>
  <c r="S33" i="361"/>
  <c r="R33" i="361"/>
  <c r="T32" i="361"/>
  <c r="S32" i="361"/>
  <c r="R32" i="361"/>
  <c r="T31" i="361"/>
  <c r="S31" i="361"/>
  <c r="R31" i="361"/>
  <c r="T30" i="361"/>
  <c r="S30" i="361"/>
  <c r="R30" i="361"/>
  <c r="T29" i="361"/>
  <c r="S29" i="361"/>
  <c r="R29" i="361"/>
  <c r="T28" i="361"/>
  <c r="S28" i="361"/>
  <c r="R28" i="361"/>
  <c r="T27" i="361"/>
  <c r="S27" i="361"/>
  <c r="R27" i="361"/>
  <c r="T26" i="361"/>
  <c r="S26" i="361"/>
  <c r="R26" i="361"/>
  <c r="T25" i="361"/>
  <c r="S25" i="361"/>
  <c r="R25" i="361"/>
  <c r="D20" i="361"/>
  <c r="S19" i="361"/>
  <c r="S18" i="361"/>
  <c r="S17" i="361"/>
  <c r="S16" i="361"/>
  <c r="S15" i="361"/>
  <c r="S14" i="361"/>
  <c r="S13" i="361"/>
  <c r="S12" i="361"/>
  <c r="R12" i="361"/>
  <c r="N9" i="361"/>
  <c r="I9" i="361"/>
  <c r="H9" i="361"/>
  <c r="O8" i="361"/>
  <c r="J8" i="361"/>
  <c r="K8" i="361" s="1"/>
  <c r="O7" i="361"/>
  <c r="K7" i="361"/>
  <c r="J7" i="361"/>
  <c r="O6" i="361"/>
  <c r="J6" i="361"/>
  <c r="K6" i="361" s="1"/>
  <c r="O5" i="361"/>
  <c r="O9" i="361" s="1"/>
  <c r="P9" i="361" s="1"/>
  <c r="K5" i="361"/>
  <c r="J5" i="361"/>
  <c r="J9" i="361" s="1"/>
  <c r="K9" i="361" s="1"/>
  <c r="R61" i="360"/>
  <c r="R59" i="360"/>
  <c r="E42" i="360"/>
  <c r="D42" i="360"/>
  <c r="C42" i="360"/>
  <c r="T41" i="360"/>
  <c r="R41" i="360"/>
  <c r="B41" i="360"/>
  <c r="S41" i="360" s="1"/>
  <c r="T40" i="360"/>
  <c r="R40" i="360"/>
  <c r="B40" i="360"/>
  <c r="S40" i="360" s="1"/>
  <c r="T39" i="360"/>
  <c r="R39" i="360"/>
  <c r="B39" i="360"/>
  <c r="B42" i="360" s="1"/>
  <c r="T36" i="360"/>
  <c r="S36" i="360"/>
  <c r="R36" i="360"/>
  <c r="T35" i="360"/>
  <c r="S35" i="360"/>
  <c r="R35" i="360"/>
  <c r="T34" i="360"/>
  <c r="S34" i="360"/>
  <c r="R34" i="360"/>
  <c r="T33" i="360"/>
  <c r="S33" i="360"/>
  <c r="R33" i="360"/>
  <c r="T32" i="360"/>
  <c r="S32" i="360"/>
  <c r="R32" i="360"/>
  <c r="T31" i="360"/>
  <c r="S31" i="360"/>
  <c r="R31" i="360"/>
  <c r="T30" i="360"/>
  <c r="S30" i="360"/>
  <c r="R30" i="360"/>
  <c r="T29" i="360"/>
  <c r="S29" i="360"/>
  <c r="R29" i="360"/>
  <c r="T28" i="360"/>
  <c r="S28" i="360"/>
  <c r="R28" i="360"/>
  <c r="T27" i="360"/>
  <c r="S27" i="360"/>
  <c r="R27" i="360"/>
  <c r="T26" i="360"/>
  <c r="S26" i="360"/>
  <c r="R26" i="360"/>
  <c r="T25" i="360"/>
  <c r="S25" i="360"/>
  <c r="R25" i="360"/>
  <c r="D20" i="360"/>
  <c r="S19" i="360"/>
  <c r="S18" i="360"/>
  <c r="S17" i="360"/>
  <c r="S16" i="360"/>
  <c r="S15" i="360"/>
  <c r="S14" i="360"/>
  <c r="S13" i="360"/>
  <c r="S12" i="360"/>
  <c r="R12" i="360"/>
  <c r="N9" i="360"/>
  <c r="I9" i="360"/>
  <c r="H9" i="360"/>
  <c r="O8" i="360"/>
  <c r="J8" i="360"/>
  <c r="K8" i="360" s="1"/>
  <c r="O7" i="360"/>
  <c r="K7" i="360"/>
  <c r="J7" i="360"/>
  <c r="O6" i="360"/>
  <c r="J6" i="360"/>
  <c r="K6" i="360" s="1"/>
  <c r="O5" i="360"/>
  <c r="O9" i="360" s="1"/>
  <c r="P9" i="360" s="1"/>
  <c r="K5" i="360"/>
  <c r="J5" i="360"/>
  <c r="J9" i="360" s="1"/>
  <c r="K9" i="360" s="1"/>
  <c r="R61" i="359"/>
  <c r="R59" i="359"/>
  <c r="E42" i="359"/>
  <c r="D42" i="359"/>
  <c r="C42" i="359"/>
  <c r="T41" i="359"/>
  <c r="R41" i="359"/>
  <c r="B41" i="359"/>
  <c r="S41" i="359" s="1"/>
  <c r="T40" i="359"/>
  <c r="R40" i="359"/>
  <c r="B40" i="359"/>
  <c r="S40" i="359" s="1"/>
  <c r="T39" i="359"/>
  <c r="R39" i="359"/>
  <c r="B39" i="359"/>
  <c r="B42" i="359" s="1"/>
  <c r="T36" i="359"/>
  <c r="S36" i="359"/>
  <c r="R36" i="359"/>
  <c r="T35" i="359"/>
  <c r="S35" i="359"/>
  <c r="R35" i="359"/>
  <c r="T34" i="359"/>
  <c r="S34" i="359"/>
  <c r="R34" i="359"/>
  <c r="T33" i="359"/>
  <c r="S33" i="359"/>
  <c r="R33" i="359"/>
  <c r="T32" i="359"/>
  <c r="S32" i="359"/>
  <c r="R32" i="359"/>
  <c r="T31" i="359"/>
  <c r="S31" i="359"/>
  <c r="R31" i="359"/>
  <c r="T30" i="359"/>
  <c r="S30" i="359"/>
  <c r="R30" i="359"/>
  <c r="T29" i="359"/>
  <c r="S29" i="359"/>
  <c r="R29" i="359"/>
  <c r="T28" i="359"/>
  <c r="S28" i="359"/>
  <c r="R28" i="359"/>
  <c r="T27" i="359"/>
  <c r="S27" i="359"/>
  <c r="R27" i="359"/>
  <c r="T26" i="359"/>
  <c r="S26" i="359"/>
  <c r="R26" i="359"/>
  <c r="T25" i="359"/>
  <c r="S25" i="359"/>
  <c r="R25" i="359"/>
  <c r="D20" i="359"/>
  <c r="S19" i="359"/>
  <c r="S18" i="359"/>
  <c r="S17" i="359"/>
  <c r="S16" i="359"/>
  <c r="S15" i="359"/>
  <c r="S14" i="359"/>
  <c r="S13" i="359"/>
  <c r="S12" i="359"/>
  <c r="R12" i="359"/>
  <c r="N9" i="359"/>
  <c r="I9" i="359"/>
  <c r="H9" i="359"/>
  <c r="O8" i="359"/>
  <c r="J8" i="359"/>
  <c r="K8" i="359" s="1"/>
  <c r="O7" i="359"/>
  <c r="K7" i="359"/>
  <c r="J7" i="359"/>
  <c r="O6" i="359"/>
  <c r="J6" i="359"/>
  <c r="K6" i="359" s="1"/>
  <c r="O5" i="359"/>
  <c r="O9" i="359" s="1"/>
  <c r="P9" i="359" s="1"/>
  <c r="K5" i="359"/>
  <c r="J5" i="359"/>
  <c r="J9" i="359" s="1"/>
  <c r="K9" i="359" s="1"/>
  <c r="R61" i="358"/>
  <c r="R59" i="358"/>
  <c r="E42" i="358"/>
  <c r="D42" i="358"/>
  <c r="C42" i="358"/>
  <c r="T41" i="358"/>
  <c r="R41" i="358"/>
  <c r="B41" i="358"/>
  <c r="S41" i="358" s="1"/>
  <c r="T40" i="358"/>
  <c r="R40" i="358"/>
  <c r="B40" i="358"/>
  <c r="S40" i="358" s="1"/>
  <c r="T39" i="358"/>
  <c r="R39" i="358"/>
  <c r="B39" i="358"/>
  <c r="B42" i="358" s="1"/>
  <c r="T36" i="358"/>
  <c r="S36" i="358"/>
  <c r="R36" i="358"/>
  <c r="T35" i="358"/>
  <c r="S35" i="358"/>
  <c r="R35" i="358"/>
  <c r="T34" i="358"/>
  <c r="S34" i="358"/>
  <c r="R34" i="358"/>
  <c r="T33" i="358"/>
  <c r="S33" i="358"/>
  <c r="R33" i="358"/>
  <c r="T32" i="358"/>
  <c r="S32" i="358"/>
  <c r="R32" i="358"/>
  <c r="T31" i="358"/>
  <c r="S31" i="358"/>
  <c r="R31" i="358"/>
  <c r="T30" i="358"/>
  <c r="S30" i="358"/>
  <c r="R30" i="358"/>
  <c r="T29" i="358"/>
  <c r="S29" i="358"/>
  <c r="R29" i="358"/>
  <c r="T28" i="358"/>
  <c r="S28" i="358"/>
  <c r="R28" i="358"/>
  <c r="T27" i="358"/>
  <c r="S27" i="358"/>
  <c r="R27" i="358"/>
  <c r="T26" i="358"/>
  <c r="S26" i="358"/>
  <c r="R26" i="358"/>
  <c r="T25" i="358"/>
  <c r="S25" i="358"/>
  <c r="R25" i="358"/>
  <c r="D20" i="358"/>
  <c r="S19" i="358"/>
  <c r="S18" i="358"/>
  <c r="S17" i="358"/>
  <c r="S16" i="358"/>
  <c r="S15" i="358"/>
  <c r="S14" i="358"/>
  <c r="S13" i="358"/>
  <c r="S12" i="358"/>
  <c r="R12" i="358"/>
  <c r="N9" i="358"/>
  <c r="I9" i="358"/>
  <c r="H9" i="358"/>
  <c r="O8" i="358"/>
  <c r="J8" i="358"/>
  <c r="K8" i="358" s="1"/>
  <c r="O7" i="358"/>
  <c r="K7" i="358"/>
  <c r="J7" i="358"/>
  <c r="O6" i="358"/>
  <c r="J6" i="358"/>
  <c r="K6" i="358" s="1"/>
  <c r="O5" i="358"/>
  <c r="O9" i="358" s="1"/>
  <c r="P9" i="358" s="1"/>
  <c r="K5" i="358"/>
  <c r="J5" i="358"/>
  <c r="J9" i="358" s="1"/>
  <c r="K9" i="358" s="1"/>
  <c r="R61" i="357"/>
  <c r="R59" i="357"/>
  <c r="E42" i="357"/>
  <c r="D42" i="357"/>
  <c r="C42" i="357"/>
  <c r="T41" i="357"/>
  <c r="R41" i="357"/>
  <c r="B41" i="357"/>
  <c r="S41" i="357" s="1"/>
  <c r="T40" i="357"/>
  <c r="R40" i="357"/>
  <c r="B40" i="357"/>
  <c r="S40" i="357" s="1"/>
  <c r="T39" i="357"/>
  <c r="R39" i="357"/>
  <c r="B39" i="357"/>
  <c r="B42" i="357" s="1"/>
  <c r="T36" i="357"/>
  <c r="S36" i="357"/>
  <c r="R36" i="357"/>
  <c r="T35" i="357"/>
  <c r="S35" i="357"/>
  <c r="R35" i="357"/>
  <c r="T34" i="357"/>
  <c r="S34" i="357"/>
  <c r="R34" i="357"/>
  <c r="T33" i="357"/>
  <c r="S33" i="357"/>
  <c r="R33" i="357"/>
  <c r="T32" i="357"/>
  <c r="S32" i="357"/>
  <c r="R32" i="357"/>
  <c r="T31" i="357"/>
  <c r="S31" i="357"/>
  <c r="R31" i="357"/>
  <c r="T30" i="357"/>
  <c r="S30" i="357"/>
  <c r="R30" i="357"/>
  <c r="T29" i="357"/>
  <c r="S29" i="357"/>
  <c r="R29" i="357"/>
  <c r="T28" i="357"/>
  <c r="S28" i="357"/>
  <c r="R28" i="357"/>
  <c r="T27" i="357"/>
  <c r="S27" i="357"/>
  <c r="R27" i="357"/>
  <c r="T26" i="357"/>
  <c r="S26" i="357"/>
  <c r="R26" i="357"/>
  <c r="T25" i="357"/>
  <c r="S25" i="357"/>
  <c r="R25" i="357"/>
  <c r="D20" i="357"/>
  <c r="S19" i="357"/>
  <c r="S18" i="357"/>
  <c r="S17" i="357"/>
  <c r="S16" i="357"/>
  <c r="S15" i="357"/>
  <c r="S14" i="357"/>
  <c r="S13" i="357"/>
  <c r="S12" i="357"/>
  <c r="R12" i="357"/>
  <c r="N9" i="357"/>
  <c r="I9" i="357"/>
  <c r="H9" i="357"/>
  <c r="O8" i="357"/>
  <c r="J8" i="357"/>
  <c r="K8" i="357" s="1"/>
  <c r="O7" i="357"/>
  <c r="K7" i="357"/>
  <c r="J7" i="357"/>
  <c r="O6" i="357"/>
  <c r="J6" i="357"/>
  <c r="K6" i="357" s="1"/>
  <c r="O5" i="357"/>
  <c r="O9" i="357" s="1"/>
  <c r="P9" i="357" s="1"/>
  <c r="K5" i="357"/>
  <c r="J5" i="357"/>
  <c r="J9" i="357" s="1"/>
  <c r="K9" i="357" s="1"/>
  <c r="R61" i="356"/>
  <c r="R59" i="356"/>
  <c r="E42" i="356"/>
  <c r="D42" i="356"/>
  <c r="C42" i="356"/>
  <c r="T41" i="356"/>
  <c r="R41" i="356"/>
  <c r="B41" i="356"/>
  <c r="S41" i="356" s="1"/>
  <c r="T40" i="356"/>
  <c r="R40" i="356"/>
  <c r="B40" i="356"/>
  <c r="S40" i="356" s="1"/>
  <c r="T39" i="356"/>
  <c r="R39" i="356"/>
  <c r="B39" i="356"/>
  <c r="B42" i="356" s="1"/>
  <c r="T36" i="356"/>
  <c r="S36" i="356"/>
  <c r="R36" i="356"/>
  <c r="T35" i="356"/>
  <c r="S35" i="356"/>
  <c r="R35" i="356"/>
  <c r="T34" i="356"/>
  <c r="S34" i="356"/>
  <c r="R34" i="356"/>
  <c r="T33" i="356"/>
  <c r="S33" i="356"/>
  <c r="R33" i="356"/>
  <c r="T32" i="356"/>
  <c r="S32" i="356"/>
  <c r="R32" i="356"/>
  <c r="T31" i="356"/>
  <c r="S31" i="356"/>
  <c r="R31" i="356"/>
  <c r="T30" i="356"/>
  <c r="S30" i="356"/>
  <c r="R30" i="356"/>
  <c r="T29" i="356"/>
  <c r="S29" i="356"/>
  <c r="R29" i="356"/>
  <c r="T28" i="356"/>
  <c r="S28" i="356"/>
  <c r="R28" i="356"/>
  <c r="T27" i="356"/>
  <c r="S27" i="356"/>
  <c r="R27" i="356"/>
  <c r="T26" i="356"/>
  <c r="S26" i="356"/>
  <c r="R26" i="356"/>
  <c r="T25" i="356"/>
  <c r="S25" i="356"/>
  <c r="R25" i="356"/>
  <c r="D20" i="356"/>
  <c r="S19" i="356"/>
  <c r="S18" i="356"/>
  <c r="S17" i="356"/>
  <c r="S16" i="356"/>
  <c r="S15" i="356"/>
  <c r="S14" i="356"/>
  <c r="S13" i="356"/>
  <c r="S12" i="356"/>
  <c r="R12" i="356"/>
  <c r="N9" i="356"/>
  <c r="I9" i="356"/>
  <c r="H9" i="356"/>
  <c r="O8" i="356"/>
  <c r="J8" i="356"/>
  <c r="K8" i="356" s="1"/>
  <c r="O7" i="356"/>
  <c r="K7" i="356"/>
  <c r="J7" i="356"/>
  <c r="O6" i="356"/>
  <c r="J6" i="356"/>
  <c r="K6" i="356" s="1"/>
  <c r="O5" i="356"/>
  <c r="O9" i="356" s="1"/>
  <c r="P9" i="356" s="1"/>
  <c r="K5" i="356"/>
  <c r="J5" i="356"/>
  <c r="J9" i="356" s="1"/>
  <c r="K9" i="356" s="1"/>
  <c r="R61" i="355"/>
  <c r="R59" i="355"/>
  <c r="E42" i="355"/>
  <c r="D42" i="355"/>
  <c r="C42" i="355"/>
  <c r="T41" i="355"/>
  <c r="R41" i="355"/>
  <c r="B41" i="355"/>
  <c r="S41" i="355" s="1"/>
  <c r="T40" i="355"/>
  <c r="R40" i="355"/>
  <c r="B40" i="355"/>
  <c r="S40" i="355" s="1"/>
  <c r="T39" i="355"/>
  <c r="R39" i="355"/>
  <c r="B39" i="355"/>
  <c r="B42" i="355" s="1"/>
  <c r="T36" i="355"/>
  <c r="S36" i="355"/>
  <c r="R36" i="355"/>
  <c r="T35" i="355"/>
  <c r="S35" i="355"/>
  <c r="R35" i="355"/>
  <c r="T34" i="355"/>
  <c r="S34" i="355"/>
  <c r="R34" i="355"/>
  <c r="T33" i="355"/>
  <c r="S33" i="355"/>
  <c r="R33" i="355"/>
  <c r="T32" i="355"/>
  <c r="S32" i="355"/>
  <c r="R32" i="355"/>
  <c r="T31" i="355"/>
  <c r="S31" i="355"/>
  <c r="R31" i="355"/>
  <c r="T30" i="355"/>
  <c r="S30" i="355"/>
  <c r="R30" i="355"/>
  <c r="T29" i="355"/>
  <c r="S29" i="355"/>
  <c r="R29" i="355"/>
  <c r="T28" i="355"/>
  <c r="S28" i="355"/>
  <c r="R28" i="355"/>
  <c r="T27" i="355"/>
  <c r="S27" i="355"/>
  <c r="R27" i="355"/>
  <c r="T26" i="355"/>
  <c r="S26" i="355"/>
  <c r="R26" i="355"/>
  <c r="T25" i="355"/>
  <c r="S25" i="355"/>
  <c r="R25" i="355"/>
  <c r="D20" i="355"/>
  <c r="S19" i="355"/>
  <c r="S18" i="355"/>
  <c r="S17" i="355"/>
  <c r="S16" i="355"/>
  <c r="S15" i="355"/>
  <c r="S14" i="355"/>
  <c r="S13" i="355"/>
  <c r="S12" i="355"/>
  <c r="R12" i="355"/>
  <c r="N9" i="355"/>
  <c r="I9" i="355"/>
  <c r="H9" i="355"/>
  <c r="O8" i="355"/>
  <c r="K8" i="355"/>
  <c r="J8" i="355"/>
  <c r="O7" i="355"/>
  <c r="J7" i="355"/>
  <c r="K7" i="355" s="1"/>
  <c r="O6" i="355"/>
  <c r="K6" i="355"/>
  <c r="J6" i="355"/>
  <c r="O5" i="355"/>
  <c r="O9" i="355" s="1"/>
  <c r="P9" i="355" s="1"/>
  <c r="J5" i="355"/>
  <c r="K5" i="355" s="1"/>
  <c r="R72" i="453" l="1"/>
  <c r="T42" i="453"/>
  <c r="R65" i="453"/>
  <c r="L9" i="453"/>
  <c r="R9" i="453" s="1"/>
  <c r="R3" i="453" s="1"/>
  <c r="R4" i="453" s="1"/>
  <c r="S9" i="453"/>
  <c r="S39" i="453"/>
  <c r="R72" i="452"/>
  <c r="T42" i="452"/>
  <c r="R65" i="452"/>
  <c r="L9" i="452"/>
  <c r="R9" i="452" s="1"/>
  <c r="R3" i="452" s="1"/>
  <c r="R4" i="452" s="1"/>
  <c r="S9" i="452"/>
  <c r="S39" i="452"/>
  <c r="R72" i="451"/>
  <c r="T42" i="451"/>
  <c r="R65" i="451"/>
  <c r="L9" i="451"/>
  <c r="R9" i="451" s="1"/>
  <c r="S9" i="451"/>
  <c r="S39" i="451"/>
  <c r="R72" i="450"/>
  <c r="T42" i="450"/>
  <c r="R65" i="450"/>
  <c r="L9" i="450"/>
  <c r="R9" i="450" s="1"/>
  <c r="R3" i="450" s="1"/>
  <c r="R4" i="450" s="1"/>
  <c r="S9" i="450"/>
  <c r="S39" i="450"/>
  <c r="R72" i="449"/>
  <c r="T42" i="449"/>
  <c r="R65" i="449"/>
  <c r="L9" i="449"/>
  <c r="R9" i="449" s="1"/>
  <c r="R3" i="449" s="1"/>
  <c r="R4" i="449" s="1"/>
  <c r="S9" i="449"/>
  <c r="S39" i="449"/>
  <c r="R72" i="448"/>
  <c r="T42" i="448"/>
  <c r="R65" i="448"/>
  <c r="L9" i="448"/>
  <c r="R9" i="448" s="1"/>
  <c r="S9" i="448"/>
  <c r="S39" i="448"/>
  <c r="R72" i="447"/>
  <c r="T42" i="447"/>
  <c r="R65" i="447"/>
  <c r="L9" i="447"/>
  <c r="R9" i="447" s="1"/>
  <c r="R3" i="447" s="1"/>
  <c r="R4" i="447" s="1"/>
  <c r="S9" i="447"/>
  <c r="S39" i="447"/>
  <c r="R72" i="446"/>
  <c r="T42" i="446"/>
  <c r="R65" i="446"/>
  <c r="L9" i="446"/>
  <c r="R9" i="446" s="1"/>
  <c r="R3" i="446" s="1"/>
  <c r="R4" i="446" s="1"/>
  <c r="S9" i="446"/>
  <c r="S39" i="446"/>
  <c r="R72" i="445"/>
  <c r="T42" i="445"/>
  <c r="R65" i="445"/>
  <c r="L9" i="445"/>
  <c r="R9" i="445" s="1"/>
  <c r="R3" i="445" s="1"/>
  <c r="R4" i="445" s="1"/>
  <c r="S9" i="445"/>
  <c r="S39" i="445"/>
  <c r="L9" i="444"/>
  <c r="R9" i="444" s="1"/>
  <c r="R3" i="444" s="1"/>
  <c r="R4" i="444" s="1"/>
  <c r="S9" i="444"/>
  <c r="R72" i="444"/>
  <c r="T42" i="444"/>
  <c r="R65" i="444"/>
  <c r="K5" i="444"/>
  <c r="T39" i="444"/>
  <c r="T40" i="444"/>
  <c r="T41" i="444"/>
  <c r="S39" i="444"/>
  <c r="R72" i="443"/>
  <c r="T42" i="443"/>
  <c r="R65" i="443"/>
  <c r="L9" i="443"/>
  <c r="R9" i="443" s="1"/>
  <c r="S9" i="443"/>
  <c r="S39" i="443"/>
  <c r="R72" i="442"/>
  <c r="T42" i="442"/>
  <c r="R65" i="442"/>
  <c r="L9" i="442"/>
  <c r="R9" i="442" s="1"/>
  <c r="R3" i="442" s="1"/>
  <c r="R4" i="442" s="1"/>
  <c r="S9" i="442"/>
  <c r="S39" i="442"/>
  <c r="R72" i="441"/>
  <c r="T42" i="441"/>
  <c r="R65" i="441"/>
  <c r="L9" i="441"/>
  <c r="R9" i="441" s="1"/>
  <c r="R3" i="441" s="1"/>
  <c r="R4" i="441" s="1"/>
  <c r="S9" i="441"/>
  <c r="S39" i="441"/>
  <c r="R72" i="440"/>
  <c r="T42" i="440"/>
  <c r="R65" i="440"/>
  <c r="L9" i="440"/>
  <c r="R9" i="440" s="1"/>
  <c r="R3" i="440" s="1"/>
  <c r="R4" i="440" s="1"/>
  <c r="S9" i="440"/>
  <c r="S39" i="440"/>
  <c r="R72" i="439"/>
  <c r="T42" i="439"/>
  <c r="R65" i="439"/>
  <c r="L9" i="439"/>
  <c r="R9" i="439" s="1"/>
  <c r="R3" i="439" s="1"/>
  <c r="R4" i="439" s="1"/>
  <c r="S9" i="439"/>
  <c r="S39" i="439"/>
  <c r="R72" i="438"/>
  <c r="T42" i="438"/>
  <c r="R65" i="438"/>
  <c r="L9" i="438"/>
  <c r="R9" i="438" s="1"/>
  <c r="R3" i="438" s="1"/>
  <c r="R4" i="438" s="1"/>
  <c r="S9" i="438"/>
  <c r="S39" i="438"/>
  <c r="R72" i="437"/>
  <c r="T42" i="437"/>
  <c r="R65" i="437"/>
  <c r="L9" i="437"/>
  <c r="R9" i="437" s="1"/>
  <c r="S9" i="437"/>
  <c r="S39" i="437"/>
  <c r="R72" i="436"/>
  <c r="T42" i="436"/>
  <c r="R65" i="436"/>
  <c r="L9" i="436"/>
  <c r="R9" i="436" s="1"/>
  <c r="S9" i="436"/>
  <c r="S39" i="436"/>
  <c r="R72" i="435"/>
  <c r="T42" i="435"/>
  <c r="R65" i="435"/>
  <c r="L9" i="435"/>
  <c r="R9" i="435" s="1"/>
  <c r="R3" i="435" s="1"/>
  <c r="R4" i="435" s="1"/>
  <c r="S9" i="435"/>
  <c r="S39" i="435"/>
  <c r="R72" i="434"/>
  <c r="T42" i="434"/>
  <c r="R65" i="434"/>
  <c r="L9" i="434"/>
  <c r="R9" i="434" s="1"/>
  <c r="R3" i="434" s="1"/>
  <c r="R4" i="434" s="1"/>
  <c r="S9" i="434"/>
  <c r="S39" i="434"/>
  <c r="R72" i="433"/>
  <c r="T42" i="433"/>
  <c r="R65" i="433"/>
  <c r="L9" i="433"/>
  <c r="R9" i="433" s="1"/>
  <c r="R3" i="433" s="1"/>
  <c r="R4" i="433" s="1"/>
  <c r="S9" i="433"/>
  <c r="S39" i="433"/>
  <c r="R72" i="432"/>
  <c r="T42" i="432"/>
  <c r="R65" i="432"/>
  <c r="L9" i="432"/>
  <c r="R9" i="432" s="1"/>
  <c r="R3" i="432" s="1"/>
  <c r="R4" i="432" s="1"/>
  <c r="S9" i="432"/>
  <c r="S39" i="432"/>
  <c r="R72" i="431"/>
  <c r="T42" i="431"/>
  <c r="R65" i="431"/>
  <c r="L9" i="431"/>
  <c r="R9" i="431" s="1"/>
  <c r="S9" i="431"/>
  <c r="S39" i="431"/>
  <c r="R72" i="430"/>
  <c r="T42" i="430"/>
  <c r="R65" i="430"/>
  <c r="L9" i="430"/>
  <c r="R9" i="430" s="1"/>
  <c r="R3" i="430" s="1"/>
  <c r="R4" i="430" s="1"/>
  <c r="S9" i="430"/>
  <c r="S39" i="430"/>
  <c r="R72" i="429"/>
  <c r="T42" i="429"/>
  <c r="R65" i="429"/>
  <c r="L9" i="429"/>
  <c r="R9" i="429" s="1"/>
  <c r="R3" i="429" s="1"/>
  <c r="R4" i="429" s="1"/>
  <c r="S9" i="429"/>
  <c r="S39" i="429"/>
  <c r="R72" i="428"/>
  <c r="T42" i="428"/>
  <c r="R65" i="428"/>
  <c r="L9" i="428"/>
  <c r="R9" i="428" s="1"/>
  <c r="R3" i="428" s="1"/>
  <c r="R4" i="428" s="1"/>
  <c r="S9" i="428"/>
  <c r="S39" i="428"/>
  <c r="R72" i="427"/>
  <c r="T42" i="427"/>
  <c r="R65" i="427"/>
  <c r="L9" i="427"/>
  <c r="R9" i="427" s="1"/>
  <c r="R3" i="427" s="1"/>
  <c r="R4" i="427" s="1"/>
  <c r="S9" i="427"/>
  <c r="S39" i="427"/>
  <c r="R72" i="426"/>
  <c r="T42" i="426"/>
  <c r="R65" i="426"/>
  <c r="L9" i="426"/>
  <c r="R9" i="426" s="1"/>
  <c r="R3" i="426" s="1"/>
  <c r="R4" i="426" s="1"/>
  <c r="S9" i="426"/>
  <c r="S39" i="426"/>
  <c r="R72" i="425"/>
  <c r="T42" i="425"/>
  <c r="R65" i="425"/>
  <c r="L9" i="425"/>
  <c r="R9" i="425" s="1"/>
  <c r="R3" i="425" s="1"/>
  <c r="R4" i="425" s="1"/>
  <c r="S9" i="425"/>
  <c r="S39" i="425"/>
  <c r="R72" i="424"/>
  <c r="T42" i="424"/>
  <c r="R65" i="424"/>
  <c r="L9" i="424"/>
  <c r="R9" i="424" s="1"/>
  <c r="R3" i="424" s="1"/>
  <c r="R4" i="424" s="1"/>
  <c r="S9" i="424"/>
  <c r="S39" i="424"/>
  <c r="R72" i="423"/>
  <c r="T42" i="423"/>
  <c r="R65" i="423"/>
  <c r="L9" i="423"/>
  <c r="R9" i="423" s="1"/>
  <c r="R3" i="423" s="1"/>
  <c r="R4" i="423" s="1"/>
  <c r="S9" i="423"/>
  <c r="S39" i="423"/>
  <c r="R72" i="422"/>
  <c r="T42" i="422"/>
  <c r="R65" i="422"/>
  <c r="L9" i="422"/>
  <c r="R9" i="422" s="1"/>
  <c r="R3" i="422" s="1"/>
  <c r="R4" i="422" s="1"/>
  <c r="S9" i="422"/>
  <c r="S39" i="422"/>
  <c r="R72" i="421"/>
  <c r="T42" i="421"/>
  <c r="R65" i="421"/>
  <c r="L9" i="421"/>
  <c r="R9" i="421" s="1"/>
  <c r="R3" i="421" s="1"/>
  <c r="R4" i="421" s="1"/>
  <c r="S9" i="421"/>
  <c r="S39" i="421"/>
  <c r="R72" i="420"/>
  <c r="T42" i="420"/>
  <c r="R65" i="420"/>
  <c r="L9" i="420"/>
  <c r="R9" i="420" s="1"/>
  <c r="R3" i="420" s="1"/>
  <c r="R4" i="420" s="1"/>
  <c r="S9" i="420"/>
  <c r="S39" i="420"/>
  <c r="R72" i="419"/>
  <c r="T42" i="419"/>
  <c r="R65" i="419"/>
  <c r="L9" i="419"/>
  <c r="R9" i="419" s="1"/>
  <c r="R3" i="419" s="1"/>
  <c r="R4" i="419" s="1"/>
  <c r="S9" i="419"/>
  <c r="S39" i="419"/>
  <c r="R72" i="418"/>
  <c r="T42" i="418"/>
  <c r="R65" i="418"/>
  <c r="L9" i="418"/>
  <c r="R9" i="418" s="1"/>
  <c r="R3" i="418" s="1"/>
  <c r="R4" i="418" s="1"/>
  <c r="S9" i="418"/>
  <c r="S39" i="418"/>
  <c r="R72" i="417"/>
  <c r="T42" i="417"/>
  <c r="R65" i="417"/>
  <c r="L9" i="417"/>
  <c r="R9" i="417" s="1"/>
  <c r="R3" i="417" s="1"/>
  <c r="R4" i="417" s="1"/>
  <c r="S9" i="417"/>
  <c r="S39" i="417"/>
  <c r="R72" i="416"/>
  <c r="T42" i="416"/>
  <c r="R65" i="416"/>
  <c r="L9" i="416"/>
  <c r="R9" i="416" s="1"/>
  <c r="R3" i="416" s="1"/>
  <c r="R4" i="416" s="1"/>
  <c r="S9" i="416"/>
  <c r="S39" i="416"/>
  <c r="R72" i="415"/>
  <c r="T42" i="415"/>
  <c r="R65" i="415"/>
  <c r="L9" i="415"/>
  <c r="R9" i="415" s="1"/>
  <c r="S9" i="415"/>
  <c r="S39" i="415"/>
  <c r="R72" i="414"/>
  <c r="T42" i="414"/>
  <c r="R65" i="414"/>
  <c r="L9" i="414"/>
  <c r="R9" i="414" s="1"/>
  <c r="R3" i="414" s="1"/>
  <c r="R4" i="414" s="1"/>
  <c r="S9" i="414"/>
  <c r="S39" i="414"/>
  <c r="R72" i="413"/>
  <c r="T42" i="413"/>
  <c r="R65" i="413"/>
  <c r="L9" i="413"/>
  <c r="R9" i="413" s="1"/>
  <c r="R3" i="413" s="1"/>
  <c r="R4" i="413" s="1"/>
  <c r="S9" i="413"/>
  <c r="S39" i="413"/>
  <c r="L9" i="412"/>
  <c r="R9" i="412" s="1"/>
  <c r="R3" i="412" s="1"/>
  <c r="R4" i="412" s="1"/>
  <c r="S9" i="412"/>
  <c r="R72" i="412"/>
  <c r="T42" i="412"/>
  <c r="R65" i="412"/>
  <c r="K5" i="412"/>
  <c r="T39" i="412"/>
  <c r="T40" i="412"/>
  <c r="T41" i="412"/>
  <c r="S39" i="412"/>
  <c r="R72" i="411"/>
  <c r="T42" i="411"/>
  <c r="R65" i="411"/>
  <c r="L9" i="411"/>
  <c r="R9" i="411" s="1"/>
  <c r="R3" i="411" s="1"/>
  <c r="R4" i="411" s="1"/>
  <c r="S9" i="411"/>
  <c r="S39" i="411"/>
  <c r="R72" i="410"/>
  <c r="T42" i="410"/>
  <c r="R65" i="410"/>
  <c r="L9" i="410"/>
  <c r="R9" i="410" s="1"/>
  <c r="R3" i="410" s="1"/>
  <c r="R4" i="410" s="1"/>
  <c r="S9" i="410"/>
  <c r="S39" i="410"/>
  <c r="R72" i="409"/>
  <c r="T42" i="409"/>
  <c r="R65" i="409"/>
  <c r="L9" i="409"/>
  <c r="R9" i="409" s="1"/>
  <c r="R3" i="409" s="1"/>
  <c r="R4" i="409" s="1"/>
  <c r="S9" i="409"/>
  <c r="S39" i="409"/>
  <c r="L9" i="408"/>
  <c r="R9" i="408" s="1"/>
  <c r="R3" i="408" s="1"/>
  <c r="R4" i="408" s="1"/>
  <c r="S9" i="408"/>
  <c r="R72" i="408"/>
  <c r="T42" i="408"/>
  <c r="R65" i="408"/>
  <c r="S39" i="408"/>
  <c r="R72" i="407"/>
  <c r="T42" i="407"/>
  <c r="R65" i="407"/>
  <c r="L9" i="407"/>
  <c r="R9" i="407" s="1"/>
  <c r="R3" i="407" s="1"/>
  <c r="R4" i="407" s="1"/>
  <c r="S9" i="407"/>
  <c r="S39" i="407"/>
  <c r="R72" i="406"/>
  <c r="T42" i="406"/>
  <c r="R65" i="406"/>
  <c r="L9" i="406"/>
  <c r="R9" i="406" s="1"/>
  <c r="R3" i="406" s="1"/>
  <c r="R4" i="406" s="1"/>
  <c r="S9" i="406"/>
  <c r="S39" i="406"/>
  <c r="R72" i="405"/>
  <c r="T42" i="405"/>
  <c r="R65" i="405"/>
  <c r="L9" i="405"/>
  <c r="R9" i="405" s="1"/>
  <c r="R3" i="405" s="1"/>
  <c r="R4" i="405" s="1"/>
  <c r="S9" i="405"/>
  <c r="S39" i="405"/>
  <c r="R72" i="404"/>
  <c r="T42" i="404"/>
  <c r="R65" i="404"/>
  <c r="L9" i="404"/>
  <c r="R9" i="404" s="1"/>
  <c r="R3" i="404" s="1"/>
  <c r="R4" i="404" s="1"/>
  <c r="S9" i="404"/>
  <c r="S39" i="404"/>
  <c r="R72" i="403"/>
  <c r="T42" i="403"/>
  <c r="R65" i="403"/>
  <c r="L9" i="403"/>
  <c r="R9" i="403" s="1"/>
  <c r="R3" i="403" s="1"/>
  <c r="R4" i="403" s="1"/>
  <c r="S9" i="403"/>
  <c r="S39" i="403"/>
  <c r="R72" i="402"/>
  <c r="T42" i="402"/>
  <c r="R65" i="402"/>
  <c r="L9" i="402"/>
  <c r="R9" i="402" s="1"/>
  <c r="R3" i="402" s="1"/>
  <c r="R4" i="402" s="1"/>
  <c r="S9" i="402"/>
  <c r="S39" i="402"/>
  <c r="R72" i="401"/>
  <c r="T42" i="401"/>
  <c r="R65" i="401"/>
  <c r="L9" i="401"/>
  <c r="R9" i="401" s="1"/>
  <c r="R3" i="401" s="1"/>
  <c r="R4" i="401" s="1"/>
  <c r="S9" i="401"/>
  <c r="S39" i="401"/>
  <c r="R72" i="400"/>
  <c r="T42" i="400"/>
  <c r="R65" i="400"/>
  <c r="L9" i="400"/>
  <c r="R9" i="400" s="1"/>
  <c r="R3" i="400" s="1"/>
  <c r="R4" i="400" s="1"/>
  <c r="S9" i="400"/>
  <c r="S39" i="400"/>
  <c r="R72" i="399"/>
  <c r="T42" i="399"/>
  <c r="R65" i="399"/>
  <c r="L9" i="399"/>
  <c r="R9" i="399" s="1"/>
  <c r="R3" i="399" s="1"/>
  <c r="R4" i="399" s="1"/>
  <c r="S9" i="399"/>
  <c r="S39" i="399"/>
  <c r="R72" i="398"/>
  <c r="T42" i="398"/>
  <c r="R65" i="398"/>
  <c r="L9" i="398"/>
  <c r="R9" i="398" s="1"/>
  <c r="S9" i="398"/>
  <c r="S39" i="398"/>
  <c r="R72" i="397"/>
  <c r="T42" i="397"/>
  <c r="R65" i="397"/>
  <c r="L9" i="397"/>
  <c r="R9" i="397" s="1"/>
  <c r="R3" i="397" s="1"/>
  <c r="R4" i="397" s="1"/>
  <c r="S9" i="397"/>
  <c r="S39" i="397"/>
  <c r="R72" i="396"/>
  <c r="T42" i="396"/>
  <c r="R65" i="396"/>
  <c r="L9" i="396"/>
  <c r="R9" i="396" s="1"/>
  <c r="R3" i="396" s="1"/>
  <c r="R4" i="396" s="1"/>
  <c r="S9" i="396"/>
  <c r="S39" i="396"/>
  <c r="R72" i="395"/>
  <c r="T42" i="395"/>
  <c r="R65" i="395"/>
  <c r="L9" i="395"/>
  <c r="R9" i="395" s="1"/>
  <c r="R3" i="395" s="1"/>
  <c r="R4" i="395" s="1"/>
  <c r="S9" i="395"/>
  <c r="S39" i="395"/>
  <c r="R72" i="394"/>
  <c r="T42" i="394"/>
  <c r="R65" i="394"/>
  <c r="L9" i="394"/>
  <c r="R9" i="394" s="1"/>
  <c r="R3" i="394" s="1"/>
  <c r="R4" i="394" s="1"/>
  <c r="S9" i="394"/>
  <c r="S39" i="394"/>
  <c r="R72" i="393"/>
  <c r="T42" i="393"/>
  <c r="R65" i="393"/>
  <c r="L9" i="393"/>
  <c r="R9" i="393" s="1"/>
  <c r="S9" i="393"/>
  <c r="S39" i="393"/>
  <c r="R72" i="392"/>
  <c r="T42" i="392"/>
  <c r="R65" i="392"/>
  <c r="L9" i="392"/>
  <c r="R9" i="392" s="1"/>
  <c r="R3" i="392" s="1"/>
  <c r="R4" i="392" s="1"/>
  <c r="S9" i="392"/>
  <c r="S39" i="392"/>
  <c r="R72" i="391"/>
  <c r="T42" i="391"/>
  <c r="R65" i="391"/>
  <c r="L9" i="391"/>
  <c r="R9" i="391" s="1"/>
  <c r="R3" i="391" s="1"/>
  <c r="R4" i="391" s="1"/>
  <c r="S9" i="391"/>
  <c r="S39" i="391"/>
  <c r="R72" i="390"/>
  <c r="T42" i="390"/>
  <c r="R65" i="390"/>
  <c r="L9" i="390"/>
  <c r="R9" i="390" s="1"/>
  <c r="S9" i="390"/>
  <c r="S39" i="390"/>
  <c r="R72" i="389"/>
  <c r="T42" i="389"/>
  <c r="R65" i="389"/>
  <c r="L9" i="389"/>
  <c r="R9" i="389" s="1"/>
  <c r="R3" i="389" s="1"/>
  <c r="R4" i="389" s="1"/>
  <c r="S9" i="389"/>
  <c r="S39" i="389"/>
  <c r="L9" i="388"/>
  <c r="R9" i="388" s="1"/>
  <c r="R3" i="388" s="1"/>
  <c r="R4" i="388" s="1"/>
  <c r="S9" i="388"/>
  <c r="R72" i="388"/>
  <c r="T42" i="388"/>
  <c r="R65" i="388"/>
  <c r="S39" i="388"/>
  <c r="R72" i="387"/>
  <c r="T42" i="387"/>
  <c r="R65" i="387"/>
  <c r="L9" i="387"/>
  <c r="R9" i="387" s="1"/>
  <c r="S9" i="387"/>
  <c r="S39" i="387"/>
  <c r="R72" i="386"/>
  <c r="T42" i="386"/>
  <c r="R65" i="386"/>
  <c r="L9" i="386"/>
  <c r="R9" i="386" s="1"/>
  <c r="R3" i="386" s="1"/>
  <c r="R4" i="386" s="1"/>
  <c r="S9" i="386"/>
  <c r="S39" i="386"/>
  <c r="R72" i="385"/>
  <c r="T42" i="385"/>
  <c r="R65" i="385"/>
  <c r="L9" i="385"/>
  <c r="R9" i="385" s="1"/>
  <c r="R3" i="385" s="1"/>
  <c r="R4" i="385" s="1"/>
  <c r="S9" i="385"/>
  <c r="S39" i="385"/>
  <c r="R72" i="384"/>
  <c r="T42" i="384"/>
  <c r="R65" i="384"/>
  <c r="L9" i="384"/>
  <c r="R9" i="384" s="1"/>
  <c r="S9" i="384"/>
  <c r="S39" i="384"/>
  <c r="R72" i="383"/>
  <c r="T42" i="383"/>
  <c r="R65" i="383"/>
  <c r="L9" i="383"/>
  <c r="R9" i="383" s="1"/>
  <c r="S9" i="383"/>
  <c r="S39" i="383"/>
  <c r="R72" i="382"/>
  <c r="T42" i="382"/>
  <c r="R65" i="382"/>
  <c r="L9" i="382"/>
  <c r="R9" i="382" s="1"/>
  <c r="S9" i="382"/>
  <c r="S39" i="382"/>
  <c r="R72" i="381"/>
  <c r="T42" i="381"/>
  <c r="R65" i="381"/>
  <c r="L9" i="381"/>
  <c r="R9" i="381" s="1"/>
  <c r="R3" i="381" s="1"/>
  <c r="R4" i="381" s="1"/>
  <c r="S9" i="381"/>
  <c r="S39" i="381"/>
  <c r="R72" i="380"/>
  <c r="T42" i="380"/>
  <c r="R65" i="380"/>
  <c r="L9" i="380"/>
  <c r="R9" i="380" s="1"/>
  <c r="R3" i="380" s="1"/>
  <c r="R4" i="380" s="1"/>
  <c r="S9" i="380"/>
  <c r="S39" i="380"/>
  <c r="R72" i="379"/>
  <c r="T42" i="379"/>
  <c r="R65" i="379"/>
  <c r="L9" i="379"/>
  <c r="R9" i="379" s="1"/>
  <c r="S9" i="379"/>
  <c r="S39" i="379"/>
  <c r="R72" i="378"/>
  <c r="T42" i="378"/>
  <c r="R65" i="378"/>
  <c r="L9" i="378"/>
  <c r="R9" i="378" s="1"/>
  <c r="S9" i="378"/>
  <c r="S39" i="378"/>
  <c r="R72" i="377"/>
  <c r="T42" i="377"/>
  <c r="R65" i="377"/>
  <c r="L9" i="377"/>
  <c r="R9" i="377" s="1"/>
  <c r="S9" i="377"/>
  <c r="S39" i="377"/>
  <c r="R72" i="376"/>
  <c r="T42" i="376"/>
  <c r="R65" i="376"/>
  <c r="L9" i="376"/>
  <c r="R9" i="376" s="1"/>
  <c r="S9" i="376"/>
  <c r="S39" i="376"/>
  <c r="R72" i="375"/>
  <c r="T42" i="375"/>
  <c r="R65" i="375"/>
  <c r="L9" i="375"/>
  <c r="R9" i="375" s="1"/>
  <c r="S9" i="375"/>
  <c r="S39" i="375"/>
  <c r="R72" i="374"/>
  <c r="T42" i="374"/>
  <c r="R65" i="374"/>
  <c r="L9" i="374"/>
  <c r="R9" i="374" s="1"/>
  <c r="R3" i="374" s="1"/>
  <c r="R4" i="374" s="1"/>
  <c r="S9" i="374"/>
  <c r="S39" i="374"/>
  <c r="R72" i="373"/>
  <c r="T42" i="373"/>
  <c r="R65" i="373"/>
  <c r="L9" i="373"/>
  <c r="R9" i="373" s="1"/>
  <c r="S9" i="373"/>
  <c r="S39" i="373"/>
  <c r="R72" i="372"/>
  <c r="T42" i="372"/>
  <c r="R65" i="372"/>
  <c r="L9" i="372"/>
  <c r="R9" i="372" s="1"/>
  <c r="S9" i="372"/>
  <c r="S39" i="372"/>
  <c r="R72" i="371"/>
  <c r="T42" i="371"/>
  <c r="R65" i="371"/>
  <c r="L9" i="371"/>
  <c r="R9" i="371" s="1"/>
  <c r="S9" i="371"/>
  <c r="S39" i="371"/>
  <c r="R72" i="370"/>
  <c r="T42" i="370"/>
  <c r="R65" i="370"/>
  <c r="L9" i="370"/>
  <c r="R9" i="370" s="1"/>
  <c r="S9" i="370"/>
  <c r="S39" i="370"/>
  <c r="R72" i="369"/>
  <c r="T42" i="369"/>
  <c r="R65" i="369"/>
  <c r="L9" i="369"/>
  <c r="R9" i="369" s="1"/>
  <c r="S9" i="369"/>
  <c r="S39" i="369"/>
  <c r="R72" i="368"/>
  <c r="T42" i="368"/>
  <c r="R65" i="368"/>
  <c r="L9" i="368"/>
  <c r="R9" i="368" s="1"/>
  <c r="S9" i="368"/>
  <c r="S39" i="368"/>
  <c r="R72" i="367"/>
  <c r="T42" i="367"/>
  <c r="R65" i="367"/>
  <c r="L9" i="367"/>
  <c r="R9" i="367" s="1"/>
  <c r="S9" i="367"/>
  <c r="S39" i="367"/>
  <c r="R72" i="366"/>
  <c r="T42" i="366"/>
  <c r="R65" i="366"/>
  <c r="L9" i="366"/>
  <c r="R9" i="366" s="1"/>
  <c r="S9" i="366"/>
  <c r="S39" i="366"/>
  <c r="R72" i="365"/>
  <c r="T42" i="365"/>
  <c r="R65" i="365"/>
  <c r="L9" i="365"/>
  <c r="R9" i="365" s="1"/>
  <c r="S9" i="365"/>
  <c r="S39" i="365"/>
  <c r="R72" i="364"/>
  <c r="T42" i="364"/>
  <c r="R65" i="364"/>
  <c r="J9" i="364"/>
  <c r="K9" i="364" s="1"/>
  <c r="S39" i="364"/>
  <c r="T39" i="364"/>
  <c r="T40" i="364"/>
  <c r="T41" i="364"/>
  <c r="R72" i="362"/>
  <c r="T42" i="362"/>
  <c r="R65" i="362"/>
  <c r="L9" i="363"/>
  <c r="R9" i="363" s="1"/>
  <c r="S9" i="363"/>
  <c r="L9" i="362"/>
  <c r="R9" i="362" s="1"/>
  <c r="R3" i="362" s="1"/>
  <c r="R4" i="362" s="1"/>
  <c r="S9" i="362"/>
  <c r="R72" i="363"/>
  <c r="T42" i="363"/>
  <c r="R65" i="363"/>
  <c r="S39" i="362"/>
  <c r="K5" i="363"/>
  <c r="T39" i="363"/>
  <c r="T40" i="363"/>
  <c r="T41" i="363"/>
  <c r="S39" i="363"/>
  <c r="R72" i="361"/>
  <c r="T42" i="361"/>
  <c r="R65" i="361"/>
  <c r="L9" i="361"/>
  <c r="R9" i="361" s="1"/>
  <c r="S9" i="361"/>
  <c r="S39" i="361"/>
  <c r="R72" i="360"/>
  <c r="T42" i="360"/>
  <c r="R65" i="360"/>
  <c r="L9" i="360"/>
  <c r="R9" i="360" s="1"/>
  <c r="S9" i="360"/>
  <c r="S39" i="360"/>
  <c r="R72" i="359"/>
  <c r="T42" i="359"/>
  <c r="R65" i="359"/>
  <c r="L9" i="359"/>
  <c r="R9" i="359" s="1"/>
  <c r="S9" i="359"/>
  <c r="S39" i="359"/>
  <c r="R72" i="358"/>
  <c r="T42" i="358"/>
  <c r="R65" i="358"/>
  <c r="L9" i="358"/>
  <c r="R9" i="358" s="1"/>
  <c r="S9" i="358"/>
  <c r="S39" i="358"/>
  <c r="R72" i="357"/>
  <c r="T42" i="357"/>
  <c r="R65" i="357"/>
  <c r="L9" i="357"/>
  <c r="R9" i="357" s="1"/>
  <c r="S9" i="357"/>
  <c r="S39" i="357"/>
  <c r="R72" i="356"/>
  <c r="T42" i="356"/>
  <c r="R65" i="356"/>
  <c r="L9" i="356"/>
  <c r="R9" i="356" s="1"/>
  <c r="S9" i="356"/>
  <c r="S39" i="356"/>
  <c r="R72" i="355"/>
  <c r="T42" i="355"/>
  <c r="R65" i="355"/>
  <c r="J9" i="355"/>
  <c r="K9" i="355" s="1"/>
  <c r="S39" i="355"/>
  <c r="C5" i="5"/>
  <c r="R3" i="451" l="1"/>
  <c r="R4" i="451" s="1"/>
  <c r="R3" i="448"/>
  <c r="R4" i="448" s="1"/>
  <c r="R3" i="443"/>
  <c r="R4" i="443" s="1"/>
  <c r="R3" i="437"/>
  <c r="R4" i="437" s="1"/>
  <c r="R3" i="436"/>
  <c r="R4" i="436" s="1"/>
  <c r="R3" i="431"/>
  <c r="R4" i="431" s="1"/>
  <c r="R3" i="415"/>
  <c r="R4" i="415" s="1"/>
  <c r="R3" i="398"/>
  <c r="R4" i="398" s="1"/>
  <c r="R3" i="393"/>
  <c r="R4" i="393" s="1"/>
  <c r="R3" i="390"/>
  <c r="R4" i="390" s="1"/>
  <c r="R3" i="387"/>
  <c r="R4" i="387" s="1"/>
  <c r="R3" i="384"/>
  <c r="R4" i="384" s="1"/>
  <c r="R3" i="383"/>
  <c r="R4" i="383" s="1"/>
  <c r="R3" i="382"/>
  <c r="R4" i="382" s="1"/>
  <c r="R3" i="379"/>
  <c r="R4" i="379" s="1"/>
  <c r="R3" i="378"/>
  <c r="R4" i="378" s="1"/>
  <c r="R3" i="377"/>
  <c r="R4" i="377" s="1"/>
  <c r="R3" i="376"/>
  <c r="R4" i="376" s="1"/>
  <c r="R3" i="375"/>
  <c r="R4" i="375" s="1"/>
  <c r="R3" i="373"/>
  <c r="R4" i="373" s="1"/>
  <c r="R3" i="372"/>
  <c r="R4" i="372" s="1"/>
  <c r="R3" i="371"/>
  <c r="R4" i="371" s="1"/>
  <c r="R3" i="370"/>
  <c r="R4" i="370" s="1"/>
  <c r="R3" i="369"/>
  <c r="R4" i="369" s="1"/>
  <c r="R3" i="368"/>
  <c r="R4" i="368" s="1"/>
  <c r="R3" i="367"/>
  <c r="R4" i="367" s="1"/>
  <c r="R3" i="366"/>
  <c r="R4" i="366" s="1"/>
  <c r="R3" i="365"/>
  <c r="R4" i="365" s="1"/>
  <c r="S9" i="364"/>
  <c r="L9" i="364"/>
  <c r="R9" i="364" s="1"/>
  <c r="R3" i="364" s="1"/>
  <c r="R4" i="364" s="1"/>
  <c r="R3" i="363"/>
  <c r="R4" i="363" s="1"/>
  <c r="R3" i="361"/>
  <c r="R4" i="361" s="1"/>
  <c r="R3" i="360"/>
  <c r="R4" i="360" s="1"/>
  <c r="R3" i="359"/>
  <c r="R4" i="359" s="1"/>
  <c r="R3" i="358"/>
  <c r="R4" i="358" s="1"/>
  <c r="R3" i="357"/>
  <c r="R4" i="357" s="1"/>
  <c r="R3" i="356"/>
  <c r="R4" i="356" s="1"/>
  <c r="S9" i="355"/>
  <c r="L9" i="355"/>
  <c r="R9" i="355" s="1"/>
  <c r="R3" i="355" s="1"/>
  <c r="R4" i="355" s="1"/>
  <c r="R61" i="251"/>
  <c r="R59" i="251"/>
  <c r="E42" i="251"/>
  <c r="D42" i="251"/>
  <c r="C42" i="251"/>
  <c r="R41" i="251"/>
  <c r="B41" i="251"/>
  <c r="S41" i="251" s="1"/>
  <c r="R40" i="251"/>
  <c r="B40" i="251"/>
  <c r="S40" i="251" s="1"/>
  <c r="R39" i="251"/>
  <c r="B39" i="251"/>
  <c r="T36" i="251"/>
  <c r="S36" i="251"/>
  <c r="R36" i="251"/>
  <c r="T35" i="251"/>
  <c r="S35" i="251"/>
  <c r="R35" i="251"/>
  <c r="T34" i="251"/>
  <c r="S34" i="251"/>
  <c r="R34" i="251"/>
  <c r="T33" i="251"/>
  <c r="S33" i="251"/>
  <c r="R33" i="251"/>
  <c r="T32" i="251"/>
  <c r="S32" i="251"/>
  <c r="R32" i="251"/>
  <c r="T31" i="251"/>
  <c r="S31" i="251"/>
  <c r="R31" i="251"/>
  <c r="T30" i="251"/>
  <c r="S30" i="251"/>
  <c r="R30" i="251"/>
  <c r="T29" i="251"/>
  <c r="S29" i="251"/>
  <c r="R29" i="251"/>
  <c r="T28" i="251"/>
  <c r="S28" i="251"/>
  <c r="R28" i="251"/>
  <c r="T27" i="251"/>
  <c r="S27" i="251"/>
  <c r="R27" i="251"/>
  <c r="T26" i="251"/>
  <c r="S26" i="251"/>
  <c r="R26" i="251"/>
  <c r="T25" i="251"/>
  <c r="S25" i="251"/>
  <c r="R25" i="251"/>
  <c r="D20" i="251"/>
  <c r="S19" i="251"/>
  <c r="S18" i="251"/>
  <c r="S17" i="251"/>
  <c r="S16" i="251"/>
  <c r="S15" i="251"/>
  <c r="S14" i="251"/>
  <c r="S13" i="251"/>
  <c r="S12" i="251"/>
  <c r="R12" i="251"/>
  <c r="N9" i="251"/>
  <c r="I9" i="251"/>
  <c r="H9" i="251"/>
  <c r="O8" i="251"/>
  <c r="J8" i="251"/>
  <c r="K8" i="251" s="1"/>
  <c r="O7" i="251"/>
  <c r="J7" i="251"/>
  <c r="K7" i="251" s="1"/>
  <c r="O6" i="251"/>
  <c r="J6" i="251"/>
  <c r="K6" i="251" s="1"/>
  <c r="O5" i="251"/>
  <c r="J5" i="251"/>
  <c r="K5" i="251" s="1"/>
  <c r="B42" i="251" l="1"/>
  <c r="T42" i="251" s="1"/>
  <c r="T39" i="251"/>
  <c r="T41" i="251"/>
  <c r="T40" i="251"/>
  <c r="O9" i="251"/>
  <c r="P9" i="251" s="1"/>
  <c r="R72" i="251"/>
  <c r="R65" i="251"/>
  <c r="J9" i="251"/>
  <c r="S39" i="251"/>
  <c r="K9" i="251" l="1"/>
  <c r="S9" i="251" s="1"/>
  <c r="L9" i="251" l="1"/>
  <c r="R9" i="251" s="1"/>
  <c r="R3" i="251" s="1"/>
  <c r="R4" i="251" s="1"/>
  <c r="L4" i="5" l="1"/>
  <c r="T42" i="5"/>
  <c r="W22" i="5"/>
  <c r="U36" i="5"/>
  <c r="V36" i="5"/>
  <c r="S80" i="5"/>
  <c r="Q15" i="5"/>
  <c r="S37" i="5"/>
  <c r="S77" i="5"/>
  <c r="S30" i="5"/>
  <c r="Q92" i="5"/>
  <c r="G42" i="5"/>
  <c r="S95" i="5"/>
  <c r="N36" i="5"/>
  <c r="T59" i="5"/>
  <c r="H69" i="5"/>
  <c r="W60" i="5"/>
  <c r="E11" i="5"/>
  <c r="W91" i="5"/>
  <c r="E37" i="5"/>
  <c r="M100" i="5"/>
  <c r="W101" i="5"/>
  <c r="T18" i="5"/>
  <c r="O78" i="5"/>
  <c r="V33" i="5"/>
  <c r="V83" i="5"/>
  <c r="T19" i="5"/>
  <c r="R93" i="5"/>
  <c r="M56" i="5"/>
  <c r="G101" i="5"/>
  <c r="S33" i="5"/>
  <c r="Q31" i="5"/>
  <c r="W34" i="5"/>
  <c r="R95" i="5"/>
  <c r="W65" i="5"/>
  <c r="Q65" i="5"/>
  <c r="V80" i="5"/>
  <c r="T67" i="5"/>
  <c r="S24" i="5"/>
  <c r="P43" i="5"/>
  <c r="Q26" i="5"/>
  <c r="E84" i="5"/>
  <c r="O14" i="5"/>
  <c r="V12" i="5"/>
  <c r="O15" i="5"/>
  <c r="E103" i="5"/>
  <c r="E51" i="5"/>
  <c r="S71" i="5"/>
  <c r="U43" i="5"/>
  <c r="Q60" i="5"/>
  <c r="V37" i="5"/>
  <c r="S50" i="5"/>
  <c r="T80" i="5"/>
  <c r="Q82" i="5"/>
  <c r="W27" i="5"/>
  <c r="P77" i="5"/>
  <c r="V29" i="5"/>
  <c r="G47" i="5"/>
  <c r="T93" i="5"/>
  <c r="O72" i="5"/>
  <c r="H22" i="5"/>
  <c r="V27" i="5"/>
  <c r="Q101" i="5"/>
  <c r="E56" i="5"/>
  <c r="G90" i="5"/>
  <c r="E29" i="5"/>
  <c r="W49" i="5"/>
  <c r="E24" i="5"/>
  <c r="U73" i="5"/>
  <c r="E88" i="5"/>
  <c r="P95" i="5"/>
  <c r="M40" i="5"/>
  <c r="S22" i="5"/>
  <c r="H42" i="5"/>
  <c r="O6" i="5"/>
  <c r="T33" i="5"/>
  <c r="T69" i="5"/>
  <c r="M61" i="5"/>
  <c r="N41" i="5"/>
  <c r="R39" i="5"/>
  <c r="Q40" i="5"/>
  <c r="H94" i="5"/>
  <c r="G68" i="5"/>
  <c r="V25" i="5"/>
  <c r="O59" i="5"/>
  <c r="R74" i="5"/>
  <c r="R10" i="5"/>
  <c r="W36" i="5"/>
  <c r="H14" i="5"/>
  <c r="Q39" i="5"/>
  <c r="U27" i="5"/>
  <c r="Q72" i="5"/>
  <c r="N40" i="5"/>
  <c r="E28" i="5"/>
  <c r="AK57" i="23"/>
  <c r="N79" i="23"/>
  <c r="AG81" i="23"/>
  <c r="AB15" i="23"/>
  <c r="S16" i="5"/>
  <c r="N78" i="5"/>
  <c r="P69" i="5"/>
  <c r="S55" i="5"/>
  <c r="S49" i="5"/>
  <c r="V82" i="5"/>
  <c r="R70" i="5"/>
  <c r="E86" i="5"/>
  <c r="P90" i="5"/>
  <c r="P26" i="5"/>
  <c r="G36" i="5"/>
  <c r="X18" i="23"/>
  <c r="R70" i="23"/>
  <c r="AA28" i="23"/>
  <c r="AK91" i="23"/>
  <c r="X20" i="23"/>
  <c r="M39" i="5"/>
  <c r="Q74" i="5"/>
  <c r="N67" i="5"/>
  <c r="Q99" i="5"/>
  <c r="Q87" i="5"/>
  <c r="M22" i="5"/>
  <c r="E59" i="5"/>
  <c r="R35" i="5"/>
  <c r="P61" i="5"/>
  <c r="H80" i="5"/>
  <c r="W87" i="5"/>
  <c r="V28" i="23"/>
  <c r="V76" i="23"/>
  <c r="R81" i="5"/>
  <c r="W30" i="5"/>
  <c r="P54" i="5"/>
  <c r="W94" i="5"/>
  <c r="P62" i="5"/>
  <c r="M68" i="5"/>
  <c r="Q80" i="5"/>
  <c r="T64" i="5"/>
  <c r="R104" i="5"/>
  <c r="U39" i="5"/>
  <c r="O86" i="5"/>
  <c r="U20" i="5"/>
  <c r="O75" i="5"/>
  <c r="O19" i="5"/>
  <c r="N88" i="5"/>
  <c r="O84" i="5"/>
  <c r="H62" i="5"/>
  <c r="W12" i="5"/>
  <c r="U11" i="5"/>
  <c r="W43" i="5"/>
  <c r="S38" i="5"/>
  <c r="M47" i="5"/>
  <c r="T9" i="5"/>
  <c r="W67" i="5"/>
  <c r="G72" i="5"/>
  <c r="S88" i="5"/>
  <c r="P51" i="5"/>
  <c r="S53" i="5"/>
  <c r="H71" i="5"/>
  <c r="S99" i="5"/>
  <c r="G98" i="5"/>
  <c r="P75" i="5"/>
  <c r="E71" i="5"/>
  <c r="R79" i="5"/>
  <c r="O9" i="5"/>
  <c r="R46" i="5"/>
  <c r="O37" i="5"/>
  <c r="H19" i="5"/>
  <c r="U52" i="5"/>
  <c r="V102" i="5"/>
  <c r="Q55" i="5"/>
  <c r="T66" i="5"/>
  <c r="P93" i="5"/>
  <c r="Q83" i="5"/>
  <c r="V77" i="5"/>
  <c r="E93" i="5"/>
  <c r="E101" i="5"/>
  <c r="H103" i="5"/>
  <c r="G11" i="5"/>
  <c r="T54" i="5"/>
  <c r="M19" i="5"/>
  <c r="U48" i="5"/>
  <c r="N30" i="5"/>
  <c r="U28" i="5"/>
  <c r="P103" i="5"/>
  <c r="M44" i="5"/>
  <c r="H77" i="5"/>
  <c r="M80" i="5"/>
  <c r="P96" i="5"/>
  <c r="U94" i="5"/>
  <c r="O8" i="5"/>
  <c r="M94" i="5"/>
  <c r="H102" i="5"/>
  <c r="O24" i="5"/>
  <c r="Q22" i="5"/>
  <c r="V70" i="5"/>
  <c r="Q35" i="5"/>
  <c r="M60" i="5"/>
  <c r="R13" i="5"/>
  <c r="M64" i="5"/>
  <c r="M18" i="5"/>
  <c r="V17" i="5"/>
  <c r="T47" i="5"/>
  <c r="Q45" i="5"/>
  <c r="E69" i="5"/>
  <c r="Q48" i="5"/>
  <c r="T79" i="5"/>
  <c r="N14" i="5"/>
  <c r="T43" i="5"/>
  <c r="W98" i="5"/>
  <c r="U99" i="5"/>
  <c r="N87" i="5"/>
  <c r="V89" i="5"/>
  <c r="W31" i="5"/>
  <c r="P27" i="5"/>
  <c r="O40" i="5"/>
  <c r="T39" i="5"/>
  <c r="H61" i="5"/>
  <c r="N90" i="5"/>
  <c r="U98" i="5"/>
  <c r="P63" i="5"/>
  <c r="N21" i="5"/>
  <c r="Q11" i="5"/>
  <c r="P89" i="5"/>
  <c r="T13" i="23"/>
  <c r="AG57" i="23"/>
  <c r="AK29" i="23"/>
  <c r="AE81" i="23"/>
  <c r="T15" i="23"/>
  <c r="U81" i="5"/>
  <c r="T31" i="5"/>
  <c r="T100" i="5"/>
  <c r="S72" i="5"/>
  <c r="M33" i="5"/>
  <c r="S17" i="5"/>
  <c r="S26" i="5"/>
  <c r="E36" i="5"/>
  <c r="P40" i="5"/>
  <c r="R41" i="5"/>
  <c r="W96" i="5"/>
  <c r="P18" i="23"/>
  <c r="P66" i="23"/>
  <c r="AJ27" i="23"/>
  <c r="AI87" i="23"/>
  <c r="S6" i="23"/>
  <c r="N31" i="5"/>
  <c r="E34" i="5"/>
  <c r="V99" i="5"/>
  <c r="O12" i="5"/>
  <c r="O55" i="5"/>
  <c r="E85" i="5"/>
  <c r="T14" i="5"/>
  <c r="O29" i="5"/>
  <c r="G27" i="5"/>
  <c r="T40" i="5"/>
  <c r="G21" i="5"/>
  <c r="R16" i="23"/>
  <c r="T76" i="23"/>
  <c r="W8" i="5"/>
  <c r="W17" i="5"/>
  <c r="W70" i="5"/>
  <c r="U15" i="5"/>
  <c r="Q97" i="5"/>
  <c r="S85" i="5"/>
  <c r="U66" i="5"/>
  <c r="G67" i="5"/>
  <c r="U79" i="5"/>
  <c r="G69" i="5"/>
  <c r="P19" i="5"/>
  <c r="E54" i="5"/>
  <c r="O20" i="5"/>
  <c r="P81" i="5"/>
  <c r="M27" i="5"/>
  <c r="V85" i="5"/>
  <c r="W47" i="5"/>
  <c r="O104" i="5"/>
  <c r="V72" i="5"/>
  <c r="U65" i="5"/>
  <c r="G60" i="5"/>
  <c r="V11" i="5"/>
  <c r="W68" i="5"/>
  <c r="M29" i="5"/>
  <c r="S64" i="5"/>
  <c r="M15" i="5"/>
  <c r="P13" i="5"/>
  <c r="G17" i="5"/>
  <c r="H17" i="5"/>
  <c r="P73" i="5"/>
  <c r="E55" i="5"/>
  <c r="O31" i="5"/>
  <c r="R83" i="5"/>
  <c r="M49" i="5"/>
  <c r="R50" i="5"/>
  <c r="M65" i="5"/>
  <c r="V53" i="5"/>
  <c r="N57" i="5"/>
  <c r="R24" i="5"/>
  <c r="P48" i="5"/>
  <c r="M48" i="5"/>
  <c r="E94" i="5"/>
  <c r="Q36" i="5"/>
  <c r="S7" i="5"/>
  <c r="M30" i="5"/>
  <c r="E80" i="5"/>
  <c r="H58" i="5"/>
  <c r="W26" i="5"/>
  <c r="E32" i="5"/>
  <c r="P68" i="5"/>
  <c r="E64" i="5"/>
  <c r="W54" i="5"/>
  <c r="V40" i="5"/>
  <c r="V30" i="5"/>
  <c r="U51" i="5"/>
  <c r="E104" i="5"/>
  <c r="S61" i="5"/>
  <c r="E74" i="5"/>
  <c r="N37" i="5"/>
  <c r="V94" i="5"/>
  <c r="G12" i="5"/>
  <c r="T86" i="5"/>
  <c r="G40" i="5"/>
  <c r="T7" i="5"/>
  <c r="M21" i="5"/>
  <c r="H64" i="5"/>
  <c r="R30" i="5"/>
  <c r="G63" i="5"/>
  <c r="Q62" i="5"/>
  <c r="H28" i="5"/>
  <c r="S35" i="5"/>
  <c r="G87" i="5"/>
  <c r="V16" i="5"/>
  <c r="E41" i="5"/>
  <c r="R68" i="5"/>
  <c r="V23" i="5"/>
  <c r="P14" i="5"/>
  <c r="R84" i="5"/>
  <c r="R18" i="5"/>
  <c r="V57" i="5"/>
  <c r="G66" i="5"/>
  <c r="P56" i="5"/>
  <c r="S9" i="5"/>
  <c r="U40" i="5"/>
  <c r="V14" i="5"/>
  <c r="M52" i="5"/>
  <c r="R99" i="5"/>
  <c r="G73" i="5"/>
  <c r="R65" i="5"/>
  <c r="P102" i="5"/>
  <c r="S44" i="5"/>
  <c r="H92" i="5"/>
  <c r="M74" i="5"/>
  <c r="AK12" i="23"/>
  <c r="AC49" i="23"/>
  <c r="AC29" i="23"/>
  <c r="AC77" i="23"/>
  <c r="W21" i="23"/>
  <c r="U59" i="5"/>
  <c r="E33" i="5"/>
  <c r="T56" i="5"/>
  <c r="S83" i="5"/>
  <c r="R73" i="5"/>
  <c r="V48" i="5"/>
  <c r="E42" i="5"/>
  <c r="E102" i="5"/>
  <c r="E83" i="5"/>
  <c r="G46" i="5"/>
  <c r="N76" i="5"/>
  <c r="N21" i="23"/>
  <c r="N66" i="23"/>
  <c r="AC26" i="23"/>
  <c r="AG87" i="23"/>
  <c r="AD51" i="23"/>
  <c r="H79" i="5"/>
  <c r="T85" i="5"/>
  <c r="V76" i="5"/>
  <c r="E67" i="5"/>
  <c r="V9" i="5"/>
  <c r="W74" i="5"/>
  <c r="Q86" i="5"/>
  <c r="W104" i="5"/>
  <c r="N23" i="5"/>
  <c r="M6" i="5"/>
  <c r="R37" i="5"/>
  <c r="U50" i="5"/>
  <c r="W9" i="5"/>
  <c r="U47" i="5"/>
  <c r="M45" i="5"/>
  <c r="S56" i="5"/>
  <c r="H12" i="5"/>
  <c r="G58" i="5"/>
  <c r="V6" i="5"/>
  <c r="S18" i="5"/>
  <c r="G9" i="5"/>
  <c r="W81" i="5"/>
  <c r="V15" i="5"/>
  <c r="T84" i="5"/>
  <c r="T13" i="5"/>
  <c r="M54" i="5"/>
  <c r="M25" i="5"/>
  <c r="Q49" i="5"/>
  <c r="O85" i="5"/>
  <c r="Q56" i="5"/>
  <c r="P64" i="5"/>
  <c r="T11" i="5"/>
  <c r="G93" i="5"/>
  <c r="R14" i="5"/>
  <c r="W71" i="5"/>
  <c r="G88" i="5"/>
  <c r="G70" i="5"/>
  <c r="P79" i="5"/>
  <c r="W72" i="5"/>
  <c r="P87" i="5"/>
  <c r="U103" i="5"/>
  <c r="H6" i="5"/>
  <c r="W95" i="5"/>
  <c r="R32" i="5"/>
  <c r="N54" i="5"/>
  <c r="V45" i="5"/>
  <c r="E7" i="5"/>
  <c r="R52" i="5"/>
  <c r="O28" i="5"/>
  <c r="G7" i="5"/>
  <c r="G13" i="5"/>
  <c r="E6" i="5"/>
  <c r="Q79" i="5"/>
  <c r="Q42" i="5"/>
  <c r="R100" i="5"/>
  <c r="Q77" i="5"/>
  <c r="W61" i="5"/>
  <c r="P70" i="5"/>
  <c r="R94" i="5"/>
  <c r="H20" i="5"/>
  <c r="P25" i="5"/>
  <c r="E98" i="5"/>
  <c r="H21" i="5"/>
  <c r="U44" i="5"/>
  <c r="V61" i="5"/>
  <c r="Q28" i="5"/>
  <c r="H55" i="5"/>
  <c r="M59" i="5"/>
  <c r="T94" i="5"/>
  <c r="R71" i="5"/>
  <c r="W66" i="5"/>
  <c r="H49" i="5"/>
  <c r="P104" i="5"/>
  <c r="H81" i="5"/>
  <c r="W11" i="5"/>
  <c r="O62" i="5"/>
  <c r="T30" i="5"/>
  <c r="M63" i="5"/>
  <c r="H27" i="5"/>
  <c r="R21" i="5"/>
  <c r="R40" i="5"/>
  <c r="N97" i="5"/>
  <c r="V10" i="5"/>
  <c r="Q54" i="5"/>
  <c r="O53" i="5"/>
  <c r="O32" i="5"/>
  <c r="R87" i="5"/>
  <c r="M46" i="5"/>
  <c r="M55" i="5"/>
  <c r="T89" i="5"/>
  <c r="O10" i="5"/>
  <c r="S41" i="5"/>
  <c r="O64" i="5"/>
  <c r="G15" i="5"/>
  <c r="H45" i="5"/>
  <c r="O33" i="5"/>
  <c r="G6" i="5"/>
  <c r="S98" i="5"/>
  <c r="AG15" i="23"/>
  <c r="Y49" i="23"/>
  <c r="AF18" i="23"/>
  <c r="AA77" i="23"/>
  <c r="X41" i="23"/>
  <c r="G48" i="5"/>
  <c r="H65" i="5"/>
  <c r="T29" i="5"/>
  <c r="P59" i="5"/>
  <c r="H68" i="5"/>
  <c r="P28" i="5"/>
  <c r="N96" i="5"/>
  <c r="N93" i="5"/>
  <c r="G103" i="5"/>
  <c r="Q104" i="5"/>
  <c r="O48" i="5"/>
  <c r="AC69" i="23"/>
  <c r="AB65" i="23"/>
  <c r="W91" i="23"/>
  <c r="L100" i="23"/>
  <c r="W55" i="5"/>
  <c r="G33" i="5"/>
  <c r="V34" i="5"/>
  <c r="M78" i="5"/>
  <c r="N70" i="5"/>
  <c r="R51" i="5"/>
  <c r="W78" i="5"/>
  <c r="Q34" i="5"/>
  <c r="T8" i="5"/>
  <c r="Q69" i="5"/>
  <c r="N18" i="5"/>
  <c r="T75" i="5"/>
  <c r="S20" i="5"/>
  <c r="S75" i="5"/>
  <c r="Q5" i="5"/>
  <c r="O101" i="5"/>
  <c r="M84" i="5"/>
  <c r="N98" i="5"/>
  <c r="W41" i="5"/>
  <c r="V104" i="5"/>
  <c r="S66" i="5"/>
  <c r="E16" i="5"/>
  <c r="N45" i="5"/>
  <c r="Q102" i="5"/>
  <c r="N49" i="5"/>
  <c r="N25" i="5"/>
  <c r="H100" i="5"/>
  <c r="W76" i="5"/>
  <c r="Q53" i="5"/>
  <c r="V59" i="5"/>
  <c r="Q64" i="5"/>
  <c r="N62" i="5"/>
  <c r="M79" i="5"/>
  <c r="T12" i="5"/>
  <c r="P83" i="5"/>
  <c r="P39" i="5"/>
  <c r="P65" i="5"/>
  <c r="H75" i="5"/>
  <c r="V66" i="5"/>
  <c r="Q27" i="5"/>
  <c r="U23" i="5"/>
  <c r="S48" i="5"/>
  <c r="R45" i="5"/>
  <c r="V75" i="5"/>
  <c r="E89" i="5"/>
  <c r="G22" i="5"/>
  <c r="H52" i="5"/>
  <c r="P41" i="5"/>
  <c r="W89" i="5"/>
  <c r="T63" i="5"/>
  <c r="O83" i="5"/>
  <c r="H82" i="5"/>
  <c r="Q17" i="5"/>
  <c r="T81" i="5"/>
  <c r="M51" i="5"/>
  <c r="P34" i="5"/>
  <c r="M67" i="5"/>
  <c r="W37" i="5"/>
  <c r="W75" i="5"/>
  <c r="O70" i="5"/>
  <c r="U24" i="5"/>
  <c r="R89" i="5"/>
  <c r="R88" i="5"/>
  <c r="P91" i="5"/>
  <c r="S39" i="5"/>
  <c r="R17" i="5"/>
  <c r="G37" i="5"/>
  <c r="H104" i="5"/>
  <c r="P78" i="5"/>
  <c r="R59" i="5"/>
  <c r="P76" i="5"/>
  <c r="R91" i="5"/>
  <c r="Q46" i="5"/>
  <c r="R85" i="5"/>
  <c r="Q81" i="5"/>
  <c r="T52" i="5"/>
  <c r="E57" i="5"/>
  <c r="N47" i="5"/>
  <c r="G25" i="5"/>
  <c r="W102" i="5"/>
  <c r="W58" i="5"/>
  <c r="T25" i="5"/>
  <c r="S23" i="5"/>
  <c r="U22" i="5"/>
  <c r="E44" i="5"/>
  <c r="M50" i="5"/>
  <c r="M8" i="5"/>
  <c r="V86" i="5"/>
  <c r="P92" i="5"/>
  <c r="E48" i="5"/>
  <c r="S84" i="5"/>
  <c r="H96" i="5"/>
  <c r="T104" i="5"/>
  <c r="U34" i="5"/>
  <c r="O92" i="5"/>
  <c r="G61" i="5"/>
  <c r="N27" i="5"/>
  <c r="H33" i="5"/>
  <c r="G20" i="5"/>
  <c r="AD56" i="23"/>
  <c r="V94" i="23"/>
  <c r="Q81" i="23"/>
  <c r="N96" i="23"/>
  <c r="U97" i="5"/>
  <c r="N83" i="5"/>
  <c r="S15" i="5"/>
  <c r="S32" i="5"/>
  <c r="Q88" i="5"/>
  <c r="M90" i="5"/>
  <c r="N24" i="5"/>
  <c r="P66" i="5"/>
  <c r="R63" i="5"/>
  <c r="G16" i="5"/>
  <c r="U19" i="5"/>
  <c r="T37" i="5"/>
  <c r="AA69" i="23"/>
  <c r="AD23" i="23"/>
  <c r="U91" i="23"/>
  <c r="V88" i="23"/>
  <c r="E87" i="5"/>
  <c r="V28" i="5"/>
  <c r="R101" i="5"/>
  <c r="H32" i="5"/>
  <c r="O22" i="5"/>
  <c r="V54" i="5"/>
  <c r="P94" i="5"/>
  <c r="P29" i="5"/>
  <c r="S82" i="5"/>
  <c r="U70" i="5"/>
  <c r="H57" i="5"/>
  <c r="H47" i="5"/>
  <c r="AE75" i="23"/>
  <c r="AJ56" i="23"/>
  <c r="Q71" i="5"/>
  <c r="O60" i="5"/>
  <c r="M9" i="5"/>
  <c r="O76" i="5"/>
  <c r="N101" i="5"/>
  <c r="H51" i="5"/>
  <c r="V56" i="5"/>
  <c r="N8" i="5"/>
  <c r="P6" i="5"/>
  <c r="S25" i="5"/>
  <c r="Q24" i="5"/>
  <c r="E49" i="5"/>
  <c r="Q103" i="5"/>
  <c r="G35" i="5"/>
  <c r="P44" i="5"/>
  <c r="S58" i="5"/>
  <c r="U57" i="5"/>
  <c r="Q19" i="5"/>
  <c r="W99" i="5"/>
  <c r="V24" i="5"/>
  <c r="W103" i="5"/>
  <c r="U41" i="5"/>
  <c r="N81" i="5"/>
  <c r="S81" i="5"/>
  <c r="E81" i="5"/>
  <c r="G51" i="5"/>
  <c r="G89" i="5"/>
  <c r="U89" i="5"/>
  <c r="Q75" i="5"/>
  <c r="R61" i="5"/>
  <c r="Q9" i="5"/>
  <c r="P9" i="5"/>
  <c r="U74" i="5"/>
  <c r="O71" i="5"/>
  <c r="T73" i="5"/>
  <c r="Q16" i="5"/>
  <c r="U53" i="5"/>
  <c r="S45" i="5"/>
  <c r="S21" i="5"/>
  <c r="S8" i="5"/>
  <c r="S52" i="5"/>
  <c r="M43" i="5"/>
  <c r="Q68" i="5"/>
  <c r="P23" i="5"/>
  <c r="E21" i="5"/>
  <c r="E13" i="5"/>
  <c r="G95" i="5"/>
  <c r="V31" i="5"/>
  <c r="T70" i="5"/>
  <c r="T61" i="5"/>
  <c r="U64" i="5"/>
  <c r="U49" i="5"/>
  <c r="U14" i="5"/>
  <c r="G8" i="5"/>
  <c r="N55" i="5"/>
  <c r="H50" i="5"/>
  <c r="E47" i="5"/>
  <c r="W85" i="5"/>
  <c r="R22" i="5"/>
  <c r="P21" i="5"/>
  <c r="G81" i="5"/>
  <c r="H24" i="5"/>
  <c r="G77" i="5"/>
  <c r="W62" i="5"/>
  <c r="N44" i="5"/>
  <c r="W93" i="5"/>
  <c r="P99" i="5"/>
  <c r="P55" i="5"/>
  <c r="N85" i="5"/>
  <c r="T36" i="5"/>
  <c r="W97" i="5"/>
  <c r="N13" i="5"/>
  <c r="M70" i="5"/>
  <c r="E17" i="5"/>
  <c r="R36" i="5"/>
  <c r="Q25" i="5"/>
  <c r="Q59" i="5"/>
  <c r="U6" i="5"/>
  <c r="P12" i="5"/>
  <c r="N16" i="5"/>
  <c r="R76" i="5"/>
  <c r="V96" i="5"/>
  <c r="H95" i="5"/>
  <c r="V47" i="5"/>
  <c r="V71" i="5"/>
  <c r="G24" i="5"/>
  <c r="R43" i="5"/>
  <c r="R31" i="5"/>
  <c r="Q70" i="5"/>
  <c r="W16" i="5"/>
  <c r="P84" i="5"/>
  <c r="H40" i="5"/>
  <c r="H59" i="5"/>
  <c r="Z56" i="23"/>
  <c r="AG44" i="23"/>
  <c r="O81" i="23"/>
  <c r="AI67" i="23"/>
  <c r="M95" i="5"/>
  <c r="R26" i="5"/>
  <c r="M76" i="5"/>
  <c r="N84" i="5"/>
  <c r="V73" i="5"/>
  <c r="Q23" i="5"/>
  <c r="Q57" i="5"/>
  <c r="R12" i="5"/>
  <c r="H30" i="5"/>
  <c r="G100" i="5"/>
  <c r="R62" i="5"/>
  <c r="M12" i="5"/>
  <c r="Y65" i="23"/>
  <c r="Z95" i="23"/>
  <c r="S87" i="23"/>
  <c r="L56" i="23"/>
  <c r="E61" i="5"/>
  <c r="V52" i="5"/>
  <c r="S29" i="5"/>
  <c r="R64" i="5"/>
  <c r="P22" i="5"/>
  <c r="W88" i="5"/>
  <c r="P50" i="5"/>
  <c r="E68" i="5"/>
  <c r="S40" i="5"/>
  <c r="W50" i="5"/>
  <c r="O42" i="5"/>
  <c r="Q76" i="5"/>
  <c r="Y17" i="23"/>
  <c r="Z8" i="23"/>
  <c r="W69" i="5"/>
  <c r="S96" i="5"/>
  <c r="U37" i="5"/>
  <c r="T26" i="5"/>
  <c r="O43" i="5"/>
  <c r="S74" i="5"/>
  <c r="N61" i="5"/>
  <c r="O41" i="5"/>
  <c r="N89" i="5"/>
  <c r="M16" i="5"/>
  <c r="E35" i="5"/>
  <c r="U76" i="5"/>
  <c r="S43" i="5"/>
  <c r="G97" i="5"/>
  <c r="V21" i="5"/>
  <c r="V58" i="5"/>
  <c r="Q50" i="5"/>
  <c r="U56" i="5"/>
  <c r="Q85" i="5"/>
  <c r="V93" i="5"/>
  <c r="W86" i="5"/>
  <c r="T35" i="5"/>
  <c r="U58" i="5"/>
  <c r="M82" i="5"/>
  <c r="R80" i="5"/>
  <c r="R82" i="5"/>
  <c r="M86" i="5"/>
  <c r="Q90" i="5"/>
  <c r="G14" i="5"/>
  <c r="O103" i="5"/>
  <c r="H98" i="5"/>
  <c r="U38" i="5"/>
  <c r="O46" i="5"/>
  <c r="W44" i="5"/>
  <c r="O54" i="5"/>
  <c r="S54" i="5"/>
  <c r="U87" i="5"/>
  <c r="G102" i="5"/>
  <c r="U96" i="5"/>
  <c r="N92" i="5"/>
  <c r="N63" i="5"/>
  <c r="R77" i="5"/>
  <c r="V22" i="5"/>
  <c r="S87" i="5"/>
  <c r="H76" i="5"/>
  <c r="G54" i="5"/>
  <c r="S78" i="5"/>
  <c r="W63" i="5"/>
  <c r="Q12" i="5"/>
  <c r="T78" i="5"/>
  <c r="M14" i="5"/>
  <c r="V50" i="5"/>
  <c r="V78" i="5"/>
  <c r="U25" i="5"/>
  <c r="T22" i="5"/>
  <c r="U90" i="5"/>
  <c r="O67" i="5"/>
  <c r="U77" i="5"/>
  <c r="N100" i="5"/>
  <c r="U93" i="5"/>
  <c r="H23" i="5"/>
  <c r="H90" i="5"/>
  <c r="H34" i="5"/>
  <c r="M28" i="5"/>
  <c r="E60" i="5"/>
  <c r="U46" i="5"/>
  <c r="O27" i="5"/>
  <c r="W35" i="5"/>
  <c r="O35" i="5"/>
  <c r="Q14" i="5"/>
  <c r="R58" i="5"/>
  <c r="N94" i="5"/>
  <c r="E18" i="5"/>
  <c r="H39" i="5"/>
  <c r="H99" i="5"/>
  <c r="V60" i="5"/>
  <c r="O94" i="5"/>
  <c r="U68" i="5"/>
  <c r="O88" i="5"/>
  <c r="M73" i="5"/>
  <c r="E25" i="5"/>
  <c r="M31" i="5"/>
  <c r="T95" i="5"/>
  <c r="W51" i="5"/>
  <c r="S65" i="5"/>
  <c r="V81" i="5"/>
  <c r="O80" i="5"/>
  <c r="N46" i="5"/>
  <c r="V20" i="5"/>
  <c r="P24" i="5"/>
  <c r="Q98" i="5"/>
  <c r="P53" i="5"/>
  <c r="E72" i="5"/>
  <c r="V48" i="23"/>
  <c r="N50" i="23"/>
  <c r="M77" i="23"/>
  <c r="AC64" i="23"/>
  <c r="Q63" i="5"/>
  <c r="S70" i="5"/>
  <c r="T50" i="5"/>
  <c r="G64" i="5"/>
  <c r="S103" i="5"/>
  <c r="M101" i="5"/>
  <c r="R7" i="5"/>
  <c r="N80" i="5"/>
  <c r="N58" i="5"/>
  <c r="W18" i="5"/>
  <c r="G39" i="5"/>
  <c r="H78" i="5"/>
  <c r="AB23" i="23"/>
  <c r="Y16" i="23"/>
  <c r="R29" i="23"/>
  <c r="S53" i="23"/>
  <c r="G96" i="5"/>
  <c r="M83" i="5"/>
  <c r="P98" i="5"/>
  <c r="G44" i="5"/>
  <c r="V38" i="5"/>
  <c r="H97" i="5"/>
  <c r="R28" i="5"/>
  <c r="T44" i="5"/>
  <c r="G62" i="5"/>
  <c r="M89" i="5"/>
  <c r="R54" i="5"/>
  <c r="R103" i="5"/>
  <c r="Z80" i="23"/>
  <c r="U14" i="23"/>
  <c r="T72" i="5"/>
  <c r="O26" i="5"/>
  <c r="T34" i="5"/>
  <c r="Q93" i="5"/>
  <c r="H8" i="5"/>
  <c r="H70" i="5"/>
  <c r="U100" i="5"/>
  <c r="S19" i="5"/>
  <c r="T57" i="5"/>
  <c r="M98" i="5"/>
  <c r="O11" i="5"/>
  <c r="R19" i="5"/>
  <c r="P67" i="5"/>
  <c r="O58" i="5"/>
  <c r="T49" i="5"/>
  <c r="U21" i="5"/>
  <c r="Q89" i="5"/>
  <c r="T32" i="5"/>
  <c r="N19" i="5"/>
  <c r="Q10" i="5"/>
  <c r="U13" i="5"/>
  <c r="P82" i="5"/>
  <c r="N12" i="5"/>
  <c r="R29" i="5"/>
  <c r="S57" i="5"/>
  <c r="E76" i="5"/>
  <c r="E63" i="5"/>
  <c r="U60" i="5"/>
  <c r="N95" i="5"/>
  <c r="O45" i="5"/>
  <c r="V84" i="5"/>
  <c r="W82" i="5"/>
  <c r="E14" i="5"/>
  <c r="U9" i="5"/>
  <c r="E78" i="5"/>
  <c r="S73" i="5"/>
  <c r="U71" i="5"/>
  <c r="U12" i="5"/>
  <c r="W15" i="5"/>
  <c r="V46" i="5"/>
  <c r="S46" i="5"/>
  <c r="S79" i="5"/>
  <c r="P38" i="5"/>
  <c r="M88" i="5"/>
  <c r="E100" i="5"/>
  <c r="G53" i="5"/>
  <c r="R44" i="5"/>
  <c r="W64" i="5"/>
  <c r="M93" i="5"/>
  <c r="T46" i="5"/>
  <c r="T38" i="5"/>
  <c r="M17" i="5"/>
  <c r="Q78" i="5"/>
  <c r="R90" i="5"/>
  <c r="E20" i="5"/>
  <c r="P15" i="5"/>
  <c r="H101" i="5"/>
  <c r="U69" i="5"/>
  <c r="Q37" i="5"/>
  <c r="M87" i="5"/>
  <c r="W83" i="5"/>
  <c r="R86" i="5"/>
  <c r="E79" i="5"/>
  <c r="W73" i="5"/>
  <c r="P97" i="5"/>
  <c r="Q29" i="5"/>
  <c r="G78" i="5"/>
  <c r="Q61" i="5"/>
  <c r="G43" i="5"/>
  <c r="Q18" i="5"/>
  <c r="T88" i="5"/>
  <c r="T45" i="5"/>
  <c r="S34" i="5"/>
  <c r="S47" i="5"/>
  <c r="P30" i="5"/>
  <c r="V95" i="5"/>
  <c r="H31" i="5"/>
  <c r="T71" i="5"/>
  <c r="U17" i="5"/>
  <c r="R47" i="5"/>
  <c r="M66" i="5"/>
  <c r="O91" i="5"/>
  <c r="T58" i="5"/>
  <c r="H83" i="5"/>
  <c r="Q38" i="5"/>
  <c r="Q100" i="5"/>
  <c r="H15" i="5"/>
  <c r="W52" i="5"/>
  <c r="T96" i="5"/>
  <c r="M7" i="5"/>
  <c r="O65" i="5"/>
  <c r="W84" i="5"/>
  <c r="U104" i="5"/>
  <c r="S17" i="23"/>
  <c r="D69" i="23"/>
  <c r="N20" i="23"/>
  <c r="AA22" i="23"/>
  <c r="W79" i="5"/>
  <c r="P18" i="5"/>
  <c r="M20" i="5"/>
  <c r="R78" i="5"/>
  <c r="W45" i="5"/>
  <c r="Q33" i="5"/>
  <c r="O96" i="5"/>
  <c r="G74" i="5"/>
  <c r="E92" i="5"/>
  <c r="G83" i="5"/>
  <c r="H9" i="5"/>
  <c r="T60" i="5"/>
  <c r="T70" i="23"/>
  <c r="O103" i="23"/>
  <c r="N92" i="23"/>
  <c r="AF20" i="23"/>
  <c r="U75" i="5"/>
  <c r="T97" i="5"/>
  <c r="U26" i="5"/>
  <c r="Q58" i="5"/>
  <c r="T77" i="5"/>
  <c r="G86" i="5"/>
  <c r="P60" i="5"/>
  <c r="U55" i="5"/>
  <c r="N102" i="5"/>
  <c r="P80" i="5"/>
  <c r="O52" i="5"/>
  <c r="AD28" i="23"/>
  <c r="X80" i="23"/>
  <c r="M14" i="23"/>
  <c r="P49" i="5"/>
  <c r="G45" i="5"/>
  <c r="H54" i="5"/>
  <c r="V67" i="5"/>
  <c r="W59" i="5"/>
  <c r="H7" i="5"/>
  <c r="V65" i="5"/>
  <c r="S11" i="5"/>
  <c r="M5" i="5"/>
  <c r="T21" i="5"/>
  <c r="M91" i="5"/>
  <c r="P10" i="5"/>
  <c r="O25" i="5"/>
  <c r="W7" i="5"/>
  <c r="AK85" i="23"/>
  <c r="N104" i="23"/>
  <c r="V29" i="23"/>
  <c r="I26" i="23"/>
  <c r="H41" i="5"/>
  <c r="E96" i="5"/>
  <c r="W25" i="5"/>
  <c r="W19" i="5"/>
  <c r="O99" i="5"/>
  <c r="M62" i="5"/>
  <c r="Q7" i="5"/>
  <c r="S12" i="5"/>
  <c r="M81" i="5"/>
  <c r="E99" i="5"/>
  <c r="P16" i="5"/>
  <c r="O68" i="5"/>
  <c r="W28" i="5"/>
  <c r="H16" i="5"/>
  <c r="M37" i="5"/>
  <c r="V59" i="23"/>
  <c r="AC82" i="23"/>
  <c r="E10" i="5"/>
  <c r="E70" i="5"/>
  <c r="E77" i="5"/>
  <c r="E62" i="5"/>
  <c r="J93" i="23"/>
  <c r="X16" i="23"/>
  <c r="O42" i="23"/>
  <c r="AK7" i="23"/>
  <c r="AG63" i="23"/>
  <c r="Z26" i="23"/>
  <c r="W40" i="23"/>
  <c r="AJ13" i="23"/>
  <c r="AJ51" i="23"/>
  <c r="V64" i="5"/>
  <c r="N11" i="5"/>
  <c r="N82" i="5"/>
  <c r="G32" i="5"/>
  <c r="E87" i="23"/>
  <c r="AD16" i="23"/>
  <c r="U52" i="23"/>
  <c r="T22" i="23"/>
  <c r="N74" i="23"/>
  <c r="V11" i="23"/>
  <c r="AC50" i="23"/>
  <c r="U29" i="23"/>
  <c r="T6" i="23"/>
  <c r="AJ15" i="23"/>
  <c r="V44" i="23"/>
  <c r="AE15" i="23"/>
  <c r="G91" i="5"/>
  <c r="N42" i="5"/>
  <c r="R25" i="5"/>
  <c r="V98" i="5"/>
  <c r="AB75" i="23"/>
  <c r="Y22" i="23"/>
  <c r="Y9" i="23"/>
  <c r="T10" i="23"/>
  <c r="T84" i="23"/>
  <c r="AF26" i="23"/>
  <c r="AI60" i="23"/>
  <c r="O90" i="5"/>
  <c r="R56" i="5"/>
  <c r="H85" i="5"/>
  <c r="E50" i="5"/>
  <c r="N95" i="23"/>
  <c r="V47" i="23"/>
  <c r="AB42" i="23"/>
  <c r="U6" i="23"/>
  <c r="O11" i="23"/>
  <c r="AG10" i="23"/>
  <c r="S39" i="23"/>
  <c r="AF28" i="23"/>
  <c r="R62" i="23"/>
  <c r="E19" i="5"/>
  <c r="M97" i="5"/>
  <c r="E43" i="5"/>
  <c r="S27" i="5"/>
  <c r="AB81" i="23"/>
  <c r="AD32" i="23"/>
  <c r="AB62" i="23"/>
  <c r="AH6" i="23"/>
  <c r="R39" i="23"/>
  <c r="R26" i="23"/>
  <c r="AE59" i="23"/>
  <c r="AB13" i="23"/>
  <c r="X72" i="23"/>
  <c r="X6" i="23"/>
  <c r="AK83" i="23"/>
  <c r="AB37" i="23"/>
  <c r="O13" i="5"/>
  <c r="Q96" i="5"/>
  <c r="W100" i="5"/>
  <c r="V90" i="5"/>
  <c r="AH18" i="23"/>
  <c r="AB21" i="23"/>
  <c r="M83" i="23"/>
  <c r="R24" i="23"/>
  <c r="AB59" i="23"/>
  <c r="M85" i="23"/>
  <c r="P104" i="23"/>
  <c r="AK34" i="23"/>
  <c r="G104" i="5"/>
  <c r="AE70" i="23"/>
  <c r="F81" i="23"/>
  <c r="V71" i="23"/>
  <c r="R53" i="23"/>
  <c r="AD43" i="23"/>
  <c r="AD62" i="23"/>
  <c r="Y28" i="23"/>
  <c r="Y97" i="23"/>
  <c r="V91" i="5"/>
  <c r="O28" i="23"/>
  <c r="H56" i="5"/>
  <c r="H25" i="5"/>
  <c r="H66" i="5"/>
  <c r="N53" i="5"/>
  <c r="S104" i="5"/>
  <c r="U80" i="5"/>
  <c r="Q84" i="5"/>
  <c r="E65" i="5"/>
  <c r="P71" i="5"/>
  <c r="R27" i="5"/>
  <c r="N68" i="5"/>
  <c r="N43" i="5"/>
  <c r="O87" i="5"/>
  <c r="N26" i="5"/>
  <c r="O24" i="23"/>
  <c r="P48" i="23"/>
  <c r="N51" i="23"/>
  <c r="U96" i="23"/>
  <c r="G10" i="5"/>
  <c r="U86" i="5"/>
  <c r="T27" i="5"/>
  <c r="U72" i="5"/>
  <c r="E73" i="5"/>
  <c r="H72" i="5"/>
  <c r="N65" i="5"/>
  <c r="N17" i="5"/>
  <c r="N91" i="5"/>
  <c r="S14" i="5"/>
  <c r="N35" i="5"/>
  <c r="Q8" i="5"/>
  <c r="P58" i="5"/>
  <c r="R92" i="5"/>
  <c r="V100" i="5"/>
  <c r="T59" i="23"/>
  <c r="P12" i="23"/>
  <c r="T74" i="5"/>
  <c r="N38" i="5"/>
  <c r="S89" i="5"/>
  <c r="P85" i="5"/>
  <c r="AA14" i="23"/>
  <c r="T60" i="23"/>
  <c r="M42" i="23"/>
  <c r="U7" i="23"/>
  <c r="U57" i="23"/>
  <c r="M44" i="23"/>
  <c r="AE41" i="23"/>
  <c r="Z55" i="23"/>
  <c r="AK74" i="23"/>
  <c r="M71" i="5"/>
  <c r="P36" i="5"/>
  <c r="E91" i="5"/>
  <c r="E95" i="5"/>
  <c r="AE19" i="23"/>
  <c r="O98" i="23"/>
  <c r="S52" i="23"/>
  <c r="AK21" i="23"/>
  <c r="AK69" i="23"/>
  <c r="S54" i="23"/>
  <c r="W72" i="23"/>
  <c r="AB25" i="23"/>
  <c r="AE94" i="23"/>
  <c r="AA51" i="23"/>
  <c r="T85" i="23"/>
  <c r="V68" i="23"/>
  <c r="N33" i="5"/>
  <c r="M75" i="5"/>
  <c r="O21" i="5"/>
  <c r="R33" i="5"/>
  <c r="W29" i="23"/>
  <c r="K67" i="23"/>
  <c r="AH8" i="23"/>
  <c r="M9" i="23"/>
  <c r="E39" i="5"/>
  <c r="O93" i="5"/>
  <c r="U7" i="5"/>
  <c r="N39" i="5"/>
  <c r="H37" i="5"/>
  <c r="W39" i="5"/>
  <c r="M35" i="5"/>
  <c r="H13" i="5"/>
  <c r="H63" i="5"/>
  <c r="O34" i="5"/>
  <c r="T87" i="5"/>
  <c r="O100" i="5"/>
  <c r="R72" i="5"/>
  <c r="O49" i="5"/>
  <c r="AF90" i="23"/>
  <c r="Y19" i="23"/>
  <c r="AK50" i="23"/>
  <c r="AC30" i="23"/>
  <c r="R42" i="5"/>
  <c r="U67" i="5"/>
  <c r="G28" i="5"/>
  <c r="M92" i="5"/>
  <c r="W33" i="5"/>
  <c r="U35" i="5"/>
  <c r="S91" i="5"/>
  <c r="T82" i="5"/>
  <c r="M69" i="5"/>
  <c r="P32" i="5"/>
  <c r="E23" i="5"/>
  <c r="N64" i="5"/>
  <c r="N7" i="5"/>
  <c r="G18" i="5"/>
  <c r="O77" i="5"/>
  <c r="R55" i="23"/>
  <c r="P100" i="5"/>
  <c r="Q44" i="5"/>
  <c r="R48" i="5"/>
  <c r="V68" i="5"/>
  <c r="S102" i="5"/>
  <c r="T23" i="5"/>
  <c r="S36" i="5"/>
  <c r="W13" i="5"/>
  <c r="P88" i="5"/>
  <c r="T103" i="5"/>
  <c r="W46" i="5"/>
  <c r="R97" i="5"/>
  <c r="O97" i="5"/>
  <c r="M26" i="23"/>
  <c r="AD90" i="23"/>
  <c r="Q19" i="23"/>
  <c r="AI46" i="23"/>
  <c r="M30" i="23"/>
  <c r="G23" i="5"/>
  <c r="M72" i="5"/>
  <c r="R102" i="5"/>
  <c r="G71" i="5"/>
  <c r="S62" i="5"/>
  <c r="N29" i="5"/>
  <c r="G52" i="5"/>
  <c r="R15" i="5"/>
  <c r="W40" i="5"/>
  <c r="U29" i="5"/>
  <c r="H60" i="5"/>
  <c r="U91" i="5"/>
  <c r="T92" i="5"/>
  <c r="T24" i="5"/>
  <c r="E53" i="5"/>
  <c r="AG17" i="23"/>
  <c r="V103" i="5"/>
  <c r="AI79" i="23"/>
  <c r="M103" i="5"/>
  <c r="S93" i="5"/>
  <c r="R55" i="5"/>
  <c r="S68" i="5"/>
  <c r="O44" i="5"/>
  <c r="G80" i="5"/>
  <c r="H67" i="5"/>
  <c r="O23" i="5"/>
  <c r="V35" i="5"/>
  <c r="E38" i="5"/>
  <c r="N59" i="5"/>
  <c r="V25" i="23"/>
  <c r="AB86" i="23"/>
  <c r="AG26" i="23"/>
  <c r="AG46" i="23"/>
  <c r="S6" i="5"/>
  <c r="G41" i="5"/>
  <c r="U54" i="5"/>
  <c r="H11" i="5"/>
  <c r="G30" i="5"/>
  <c r="T101" i="5"/>
  <c r="H35" i="5"/>
  <c r="O57" i="5"/>
  <c r="W38" i="5"/>
  <c r="O69" i="5"/>
  <c r="M85" i="5"/>
  <c r="W14" i="5"/>
  <c r="U18" i="5"/>
  <c r="N86" i="5"/>
  <c r="V49" i="5"/>
  <c r="P31" i="5"/>
  <c r="M60" i="23"/>
  <c r="S42" i="5"/>
  <c r="R8" i="5"/>
  <c r="T83" i="5"/>
  <c r="Q73" i="5"/>
  <c r="R36" i="23"/>
  <c r="AJ50" i="23"/>
  <c r="N6" i="5"/>
  <c r="AB36" i="23"/>
  <c r="Q63" i="23"/>
  <c r="Y52" i="23"/>
  <c r="AG27" i="23"/>
  <c r="J64" i="23"/>
  <c r="R15" i="23"/>
  <c r="G76" i="5"/>
  <c r="N28" i="5"/>
  <c r="R49" i="5"/>
  <c r="E9" i="5"/>
  <c r="AG38" i="23"/>
  <c r="AF66" i="23"/>
  <c r="U21" i="23"/>
  <c r="T67" i="23"/>
  <c r="W73" i="23"/>
  <c r="AJ42" i="23"/>
  <c r="AC12" i="23"/>
  <c r="I23" i="23"/>
  <c r="AB30" i="23"/>
  <c r="E14" i="23"/>
  <c r="P8" i="23"/>
  <c r="D104" i="23"/>
  <c r="G85" i="5"/>
  <c r="N79" i="5"/>
  <c r="R69" i="5"/>
  <c r="O66" i="5"/>
  <c r="N49" i="23"/>
  <c r="P20" i="23"/>
  <c r="Y30" i="23"/>
  <c r="AF87" i="23"/>
  <c r="AC83" i="23"/>
  <c r="M73" i="23"/>
  <c r="N28" i="23"/>
  <c r="W92" i="5"/>
  <c r="P86" i="5"/>
  <c r="Q43" i="5"/>
  <c r="P74" i="5"/>
  <c r="N36" i="23"/>
  <c r="V20" i="23"/>
  <c r="AJ61" i="23"/>
  <c r="P101" i="23"/>
  <c r="AK93" i="23"/>
  <c r="AJ31" i="23"/>
  <c r="O12" i="23"/>
  <c r="D40" i="23"/>
  <c r="N30" i="23"/>
  <c r="M96" i="5"/>
  <c r="O73" i="5"/>
  <c r="T62" i="5"/>
  <c r="S94" i="5"/>
  <c r="AE34" i="23"/>
  <c r="AH29" i="23"/>
  <c r="AG61" i="23"/>
  <c r="O99" i="23"/>
  <c r="AA38" i="23"/>
  <c r="W52" i="23"/>
  <c r="Y27" i="23"/>
  <c r="C23" i="23"/>
  <c r="AI14" i="23"/>
  <c r="AF36" i="23"/>
  <c r="AA11" i="23"/>
  <c r="AG39" i="23"/>
  <c r="N20" i="5"/>
  <c r="O38" i="5"/>
  <c r="H43" i="5"/>
  <c r="P72" i="5"/>
  <c r="AD49" i="23"/>
  <c r="AI39" i="23"/>
  <c r="V82" i="23"/>
  <c r="X70" i="23"/>
  <c r="Y25" i="23"/>
  <c r="F49" i="23"/>
  <c r="AC85" i="23"/>
  <c r="R9" i="23"/>
  <c r="T17" i="5"/>
  <c r="AG19" i="23"/>
  <c r="AF42" i="23"/>
  <c r="AH45" i="23"/>
  <c r="Q32" i="23"/>
  <c r="R102" i="23"/>
  <c r="AA54" i="23"/>
  <c r="AG42" i="23"/>
  <c r="D8" i="23"/>
  <c r="AF15" i="23"/>
  <c r="O47" i="5"/>
  <c r="AF31" i="23"/>
  <c r="U62" i="5"/>
  <c r="AG79" i="23"/>
  <c r="H36" i="5"/>
  <c r="G92" i="5"/>
  <c r="S86" i="5"/>
  <c r="Q20" i="5"/>
  <c r="M10" i="5"/>
  <c r="G29" i="5"/>
  <c r="N60" i="5"/>
  <c r="G94" i="5"/>
  <c r="V43" i="5"/>
  <c r="G79" i="5"/>
  <c r="E52" i="5"/>
  <c r="Z21" i="23"/>
  <c r="Z86" i="23"/>
  <c r="W50" i="23"/>
  <c r="AE64" i="23"/>
  <c r="U41" i="23"/>
  <c r="H5" i="5"/>
  <c r="V32" i="5"/>
  <c r="U82" i="5"/>
  <c r="E22" i="5"/>
  <c r="Q41" i="5"/>
  <c r="G82" i="5"/>
  <c r="T55" i="5"/>
  <c r="O102" i="5"/>
  <c r="Q95" i="5"/>
  <c r="M11" i="5"/>
  <c r="P42" i="5"/>
  <c r="N51" i="5"/>
  <c r="Q32" i="5"/>
  <c r="R66" i="5"/>
  <c r="X28" i="23"/>
  <c r="AJ59" i="23"/>
  <c r="V44" i="5"/>
  <c r="O18" i="5"/>
  <c r="N99" i="5"/>
  <c r="E75" i="5"/>
  <c r="S24" i="23"/>
  <c r="T61" i="23"/>
  <c r="V41" i="23"/>
  <c r="M19" i="23"/>
  <c r="N56" i="23"/>
  <c r="X71" i="23"/>
  <c r="AC44" i="23"/>
  <c r="AH85" i="23"/>
  <c r="Q56" i="23"/>
  <c r="M36" i="5"/>
  <c r="N22" i="5"/>
  <c r="T53" i="5"/>
  <c r="T15" i="5"/>
  <c r="AE24" i="23"/>
  <c r="N40" i="23"/>
  <c r="AB51" i="23"/>
  <c r="P27" i="23"/>
  <c r="U69" i="23"/>
  <c r="R103" i="23"/>
  <c r="AI54" i="23"/>
  <c r="Q100" i="23"/>
  <c r="Q28" i="23"/>
  <c r="AE99" i="23"/>
  <c r="AH52" i="23"/>
  <c r="AJ73" i="23"/>
  <c r="P17" i="5"/>
  <c r="N73" i="5"/>
  <c r="V55" i="5"/>
  <c r="S100" i="5"/>
  <c r="Z39" i="23"/>
  <c r="Z60" i="23"/>
  <c r="AH61" i="23"/>
  <c r="S19" i="23"/>
  <c r="AA79" i="23"/>
  <c r="V63" i="5"/>
  <c r="Y92" i="23"/>
  <c r="N52" i="5"/>
  <c r="O51" i="5"/>
  <c r="T51" i="5"/>
  <c r="V8" i="5"/>
  <c r="N56" i="5"/>
  <c r="U84" i="5"/>
  <c r="U102" i="5"/>
  <c r="U83" i="5"/>
  <c r="O50" i="5"/>
  <c r="E90" i="5"/>
  <c r="E30" i="5"/>
  <c r="P90" i="23"/>
  <c r="L68" i="23"/>
  <c r="U50" i="23"/>
  <c r="M22" i="23"/>
  <c r="R75" i="5"/>
  <c r="V42" i="5"/>
  <c r="M102" i="5"/>
  <c r="U92" i="5"/>
  <c r="M32" i="5"/>
  <c r="P7" i="5"/>
  <c r="T41" i="5"/>
  <c r="S51" i="5"/>
  <c r="S13" i="5"/>
  <c r="P57" i="5"/>
  <c r="R57" i="5"/>
  <c r="S92" i="5"/>
  <c r="G50" i="5"/>
  <c r="P37" i="5"/>
  <c r="W32" i="5"/>
  <c r="P28" i="23"/>
  <c r="AH55" i="23"/>
  <c r="M99" i="5"/>
  <c r="M77" i="5"/>
  <c r="N34" i="5"/>
  <c r="M58" i="5"/>
  <c r="V35" i="23"/>
  <c r="Y71" i="23"/>
  <c r="T37" i="23"/>
  <c r="AH49" i="23"/>
  <c r="AJ24" i="23"/>
  <c r="N10" i="23"/>
  <c r="AA44" i="23"/>
  <c r="AB24" i="23"/>
  <c r="O56" i="23"/>
  <c r="V101" i="5"/>
  <c r="R23" i="5"/>
  <c r="S59" i="5"/>
  <c r="H53" i="5"/>
  <c r="AB45" i="23"/>
  <c r="AC36" i="23"/>
  <c r="Z47" i="23"/>
  <c r="AC37" i="23"/>
  <c r="AF9" i="23"/>
  <c r="U23" i="23"/>
  <c r="AG54" i="23"/>
  <c r="AH17" i="23"/>
  <c r="AH27" i="23"/>
  <c r="AE10" i="23"/>
  <c r="AD52" i="23"/>
  <c r="Q17" i="23"/>
  <c r="P35" i="5"/>
  <c r="S97" i="5"/>
  <c r="W10" i="5"/>
  <c r="E8" i="5"/>
  <c r="AI26" i="23"/>
  <c r="P57" i="23"/>
  <c r="AF57" i="23"/>
  <c r="V70" i="23"/>
  <c r="Q25" i="23"/>
  <c r="X14" i="23"/>
  <c r="AE22" i="23"/>
  <c r="W21" i="5"/>
  <c r="O89" i="5"/>
  <c r="M26" i="5"/>
  <c r="H38" i="5"/>
  <c r="T35" i="23"/>
  <c r="AE31" i="23"/>
  <c r="M33" i="23"/>
  <c r="AH90" i="23"/>
  <c r="P33" i="23"/>
  <c r="Q8" i="23"/>
  <c r="AA47" i="23"/>
  <c r="O13" i="23"/>
  <c r="V66" i="23"/>
  <c r="Q51" i="5"/>
  <c r="P52" i="5"/>
  <c r="W42" i="5"/>
  <c r="V92" i="5"/>
  <c r="Z45" i="23"/>
  <c r="R52" i="23"/>
  <c r="Y53" i="23"/>
  <c r="U66" i="23"/>
  <c r="V43" i="23"/>
  <c r="Z10" i="23"/>
  <c r="O65" i="23"/>
  <c r="AH24" i="23"/>
  <c r="AB76" i="23"/>
  <c r="AI20" i="23"/>
  <c r="P88" i="23"/>
  <c r="X11" i="23"/>
  <c r="R67" i="5"/>
  <c r="G49" i="5"/>
  <c r="M57" i="5"/>
  <c r="E97" i="5"/>
  <c r="AE85" i="23"/>
  <c r="AD96" i="23"/>
  <c r="AB22" i="23"/>
  <c r="U9" i="23"/>
  <c r="AB17" i="23"/>
  <c r="P14" i="23"/>
  <c r="Y81" i="23"/>
  <c r="AD13" i="23"/>
  <c r="G99" i="5"/>
  <c r="R72" i="23"/>
  <c r="U12" i="23"/>
  <c r="AD26" i="23"/>
  <c r="AE67" i="23"/>
  <c r="N17" i="23"/>
  <c r="O80" i="23"/>
  <c r="X63" i="23"/>
  <c r="Q96" i="23"/>
  <c r="K94" i="23"/>
  <c r="R34" i="5"/>
  <c r="AA6" i="23"/>
  <c r="V62" i="5"/>
  <c r="U65" i="23"/>
  <c r="S28" i="5"/>
  <c r="P11" i="5"/>
  <c r="U78" i="5"/>
  <c r="G34" i="5"/>
  <c r="O98" i="5"/>
  <c r="V18" i="5"/>
  <c r="H18" i="5"/>
  <c r="V7" i="5"/>
  <c r="Q30" i="5"/>
  <c r="P47" i="5"/>
  <c r="P33" i="5"/>
  <c r="N90" i="23"/>
  <c r="AG85" i="23"/>
  <c r="S46" i="23"/>
  <c r="Z32" i="23"/>
  <c r="M38" i="5"/>
  <c r="U45" i="5"/>
  <c r="H46" i="5"/>
  <c r="G55" i="5"/>
  <c r="H86" i="5"/>
  <c r="S101" i="5"/>
  <c r="W53" i="5"/>
  <c r="H84" i="5"/>
  <c r="V88" i="5"/>
  <c r="P101" i="5"/>
  <c r="O63" i="5"/>
  <c r="O36" i="5"/>
  <c r="H89" i="5"/>
  <c r="W23" i="5"/>
  <c r="O82" i="5"/>
  <c r="Z16" i="23"/>
  <c r="AF55" i="23"/>
  <c r="S90" i="5"/>
  <c r="U42" i="5"/>
  <c r="N32" i="5"/>
  <c r="H26" i="5"/>
  <c r="AA98" i="23"/>
  <c r="AA31" i="23"/>
  <c r="AD22" i="23"/>
  <c r="K99" i="23"/>
  <c r="AI63" i="23"/>
  <c r="W9" i="23"/>
  <c r="Y40" i="23"/>
  <c r="T24" i="23"/>
  <c r="M52" i="23"/>
  <c r="E66" i="5"/>
  <c r="E26" i="5"/>
  <c r="H44" i="5"/>
  <c r="M34" i="5"/>
  <c r="AC11" i="23"/>
  <c r="N52" i="23"/>
  <c r="Z7" i="23"/>
  <c r="I58" i="23"/>
  <c r="P74" i="23"/>
  <c r="M23" i="23"/>
  <c r="AE50" i="23"/>
  <c r="R17" i="23"/>
  <c r="AJ6" i="23"/>
  <c r="W10" i="23"/>
  <c r="Z44" i="23"/>
  <c r="AH16" i="23"/>
  <c r="V79" i="5"/>
  <c r="P8" i="5"/>
  <c r="V39" i="5"/>
  <c r="H93" i="5"/>
  <c r="AI16" i="23"/>
  <c r="U67" i="23"/>
  <c r="AJ22" i="23"/>
  <c r="F17" i="23"/>
  <c r="V84" i="23"/>
  <c r="Q13" i="23"/>
  <c r="AK60" i="23"/>
  <c r="E15" i="5"/>
  <c r="G65" i="5"/>
  <c r="N74" i="5"/>
  <c r="G75" i="5"/>
  <c r="V17" i="23"/>
  <c r="N34" i="23"/>
  <c r="AK6" i="23"/>
  <c r="AC6" i="23"/>
  <c r="N33" i="23"/>
  <c r="AH7" i="23"/>
  <c r="W39" i="23"/>
  <c r="X12" i="23"/>
  <c r="T62" i="23"/>
  <c r="S60" i="5"/>
  <c r="R60" i="5"/>
  <c r="E31" i="5"/>
  <c r="S67" i="5"/>
  <c r="AE44" i="23"/>
  <c r="R85" i="23"/>
  <c r="V22" i="23"/>
  <c r="Y7" i="23"/>
  <c r="T43" i="23"/>
  <c r="AI9" i="23"/>
  <c r="AI59" i="23"/>
  <c r="Z24" i="23"/>
  <c r="Z72" i="23"/>
  <c r="S20" i="23"/>
  <c r="N84" i="23"/>
  <c r="U11" i="23"/>
  <c r="T48" i="5"/>
  <c r="Q21" i="5"/>
  <c r="O61" i="5"/>
  <c r="H74" i="5"/>
  <c r="AE29" i="23"/>
  <c r="AG67" i="23"/>
  <c r="O83" i="23"/>
  <c r="N8" i="23"/>
  <c r="AD59" i="23"/>
  <c r="X26" i="23"/>
  <c r="W81" i="23"/>
  <c r="N35" i="23"/>
  <c r="U8" i="5"/>
  <c r="AH72" i="23"/>
  <c r="Q71" i="23"/>
  <c r="J96" i="23"/>
  <c r="AG32" i="23"/>
  <c r="AB78" i="23"/>
  <c r="M7" i="23"/>
  <c r="X19" i="23"/>
  <c r="R78" i="23"/>
  <c r="G59" i="5"/>
  <c r="AA17" i="23"/>
  <c r="S65" i="23"/>
  <c r="T91" i="5"/>
  <c r="AC23" i="23"/>
  <c r="X55" i="23"/>
  <c r="Q52" i="5"/>
  <c r="Q48" i="23"/>
  <c r="AK8" i="23"/>
  <c r="AD39" i="23"/>
  <c r="U33" i="5"/>
  <c r="W58" i="23"/>
  <c r="Y20" i="23"/>
  <c r="G57" i="5"/>
  <c r="H48" i="5"/>
  <c r="X27" i="23"/>
  <c r="X42" i="23"/>
  <c r="X90" i="23"/>
  <c r="AD103" i="23"/>
  <c r="AE53" i="23"/>
  <c r="M53" i="5"/>
  <c r="O74" i="5"/>
  <c r="E21" i="23"/>
  <c r="AK23" i="23"/>
  <c r="Z64" i="23"/>
  <c r="N76" i="23"/>
  <c r="AA87" i="23"/>
  <c r="Z37" i="23"/>
  <c r="T20" i="5"/>
  <c r="R18" i="23"/>
  <c r="M21" i="23"/>
  <c r="AB14" i="23"/>
  <c r="AJ84" i="23"/>
  <c r="T21" i="23"/>
  <c r="AE21" i="23"/>
  <c r="Q10" i="23"/>
  <c r="V14" i="23"/>
  <c r="I10" i="23"/>
  <c r="V41" i="5"/>
  <c r="AA35" i="23"/>
  <c r="R45" i="23"/>
  <c r="AE7" i="23"/>
  <c r="O60" i="23"/>
  <c r="AJ34" i="23"/>
  <c r="AI49" i="23"/>
  <c r="M84" i="23"/>
  <c r="L88" i="23"/>
  <c r="AE89" i="23"/>
  <c r="AC19" i="23"/>
  <c r="R21" i="23"/>
  <c r="Y24" i="23"/>
  <c r="S32" i="23"/>
  <c r="O33" i="23"/>
  <c r="E82" i="5"/>
  <c r="W19" i="23"/>
  <c r="V49" i="23"/>
  <c r="T30" i="23"/>
  <c r="S36" i="23"/>
  <c r="AF92" i="23"/>
  <c r="S55" i="23"/>
  <c r="T8" i="23"/>
  <c r="Z59" i="23"/>
  <c r="X79" i="23"/>
  <c r="T20" i="23"/>
  <c r="AJ38" i="23"/>
  <c r="AE57" i="23"/>
  <c r="C63" i="23"/>
  <c r="J36" i="23"/>
  <c r="T5" i="23"/>
  <c r="P46" i="5"/>
  <c r="V60" i="23"/>
  <c r="AJ7" i="23"/>
  <c r="Z31" i="23"/>
  <c r="N12" i="23"/>
  <c r="Q27" i="23"/>
  <c r="AH64" i="23"/>
  <c r="AG83" i="23"/>
  <c r="AJ12" i="23"/>
  <c r="W31" i="23"/>
  <c r="R40" i="23"/>
  <c r="AK37" i="23"/>
  <c r="D96" i="23"/>
  <c r="L25" i="23"/>
  <c r="AF94" i="23"/>
  <c r="L57" i="23"/>
  <c r="W57" i="5"/>
  <c r="AH15" i="23"/>
  <c r="AD74" i="23"/>
  <c r="AH46" i="23"/>
  <c r="AK36" i="23"/>
  <c r="O27" i="23"/>
  <c r="M75" i="23"/>
  <c r="AD66" i="23"/>
  <c r="AJ25" i="23"/>
  <c r="Y39" i="23"/>
  <c r="F33" i="23"/>
  <c r="N46" i="23"/>
  <c r="R44" i="23"/>
  <c r="R49" i="23"/>
  <c r="U49" i="23"/>
  <c r="AF51" i="23"/>
  <c r="H29" i="5"/>
  <c r="S63" i="5"/>
  <c r="AE91" i="23"/>
  <c r="M12" i="23"/>
  <c r="AD50" i="23"/>
  <c r="AJ101" i="23"/>
  <c r="R22" i="23"/>
  <c r="AF24" i="23"/>
  <c r="AI40" i="23"/>
  <c r="AI44" i="23"/>
  <c r="I50" i="23"/>
  <c r="O63" i="23"/>
  <c r="K97" i="23"/>
  <c r="N104" i="5"/>
  <c r="AJ67" i="23"/>
  <c r="M34" i="23"/>
  <c r="V99" i="23"/>
  <c r="AA91" i="23"/>
  <c r="F97" i="23"/>
  <c r="E30" i="23"/>
  <c r="AE23" i="23"/>
  <c r="AK63" i="23"/>
  <c r="AJ58" i="23"/>
  <c r="AC92" i="23"/>
  <c r="X83" i="23"/>
  <c r="L29" i="23"/>
  <c r="E23" i="23"/>
  <c r="V37" i="23"/>
  <c r="F85" i="23"/>
  <c r="F52" i="23"/>
  <c r="AE12" i="23"/>
  <c r="S63" i="23"/>
  <c r="V51" i="23"/>
  <c r="R38" i="5"/>
  <c r="O48" i="23"/>
  <c r="AI47" i="23"/>
  <c r="AC35" i="23"/>
  <c r="O95" i="5"/>
  <c r="U58" i="23"/>
  <c r="Q20" i="23"/>
  <c r="U95" i="5"/>
  <c r="Q94" i="5"/>
  <c r="Q40" i="23"/>
  <c r="T34" i="23"/>
  <c r="V90" i="23"/>
  <c r="AA34" i="23"/>
  <c r="AB57" i="23"/>
  <c r="R20" i="5"/>
  <c r="P45" i="5"/>
  <c r="M31" i="23"/>
  <c r="AE42" i="23"/>
  <c r="X64" i="23"/>
  <c r="AK75" i="23"/>
  <c r="Y87" i="23"/>
  <c r="X33" i="23"/>
  <c r="U30" i="5"/>
  <c r="AI38" i="23"/>
  <c r="AC21" i="23"/>
  <c r="AK13" i="23"/>
  <c r="AH80" i="23"/>
  <c r="U31" i="5"/>
  <c r="AG48" i="23"/>
  <c r="AD6" i="23"/>
  <c r="AE58" i="23"/>
  <c r="AD95" i="23"/>
  <c r="V97" i="5"/>
  <c r="AH36" i="23"/>
  <c r="AC14" i="23"/>
  <c r="U77" i="23"/>
  <c r="E46" i="23"/>
  <c r="AF34" i="23"/>
  <c r="AK9" i="23"/>
  <c r="N39" i="23"/>
  <c r="AG55" i="23"/>
  <c r="L49" i="23"/>
  <c r="Y50" i="23"/>
  <c r="AC87" i="23"/>
  <c r="D56" i="23"/>
  <c r="L77" i="23"/>
  <c r="D88" i="23"/>
  <c r="T76" i="5"/>
  <c r="R61" i="23"/>
  <c r="I90" i="23"/>
  <c r="AH86" i="23"/>
  <c r="AC52" i="23"/>
  <c r="AJ16" i="23"/>
  <c r="O47" i="23"/>
  <c r="U63" i="23"/>
  <c r="S66" i="23"/>
  <c r="M16" i="23"/>
  <c r="P51" i="23"/>
  <c r="S60" i="23"/>
  <c r="E38" i="23"/>
  <c r="P98" i="23"/>
  <c r="AG98" i="23"/>
  <c r="AJ100" i="23"/>
  <c r="R53" i="5"/>
  <c r="Q78" i="23"/>
  <c r="AD33" i="23"/>
  <c r="AC93" i="23"/>
  <c r="AB8" i="23"/>
  <c r="AD11" i="23"/>
  <c r="AF64" i="23"/>
  <c r="AF50" i="23"/>
  <c r="V45" i="23"/>
  <c r="Z82" i="23"/>
  <c r="I74" i="23"/>
  <c r="N103" i="23"/>
  <c r="P53" i="23"/>
  <c r="T90" i="23"/>
  <c r="AD55" i="23"/>
  <c r="P31" i="23"/>
  <c r="S76" i="5"/>
  <c r="N68" i="23"/>
  <c r="U75" i="23"/>
  <c r="Z57" i="23"/>
  <c r="V57" i="23"/>
  <c r="AH47" i="23"/>
  <c r="AE86" i="23"/>
  <c r="AI66" i="23"/>
  <c r="AD57" i="23"/>
  <c r="F73" i="23"/>
  <c r="X93" i="23"/>
  <c r="AF53" i="23"/>
  <c r="AH103" i="23"/>
  <c r="K91" i="23"/>
  <c r="AJ85" i="23"/>
  <c r="AF37" i="23"/>
  <c r="M42" i="5"/>
  <c r="E12" i="5"/>
  <c r="T45" i="23"/>
  <c r="P54" i="23"/>
  <c r="W13" i="23"/>
  <c r="L60" i="23"/>
  <c r="T51" i="23"/>
  <c r="AA52" i="23"/>
  <c r="K86" i="23"/>
  <c r="AC59" i="23"/>
  <c r="AK98" i="23"/>
  <c r="J68" i="23"/>
  <c r="W5" i="23"/>
  <c r="AH99" i="23"/>
  <c r="AF6" i="23"/>
  <c r="S83" i="23"/>
  <c r="P62" i="23"/>
  <c r="X40" i="23"/>
  <c r="T49" i="23"/>
  <c r="AH51" i="23"/>
  <c r="AH74" i="23"/>
  <c r="F36" i="23"/>
  <c r="AH98" i="23"/>
  <c r="D47" i="23"/>
  <c r="I44" i="23"/>
  <c r="AA49" i="23"/>
  <c r="AG34" i="23"/>
  <c r="F21" i="23"/>
  <c r="L87" i="23"/>
  <c r="T10" i="5"/>
  <c r="T27" i="23"/>
  <c r="Q57" i="23"/>
  <c r="Z11" i="23"/>
  <c r="Q47" i="5"/>
  <c r="Y8" i="23"/>
  <c r="T25" i="23"/>
  <c r="T68" i="23"/>
  <c r="N9" i="5"/>
  <c r="AI23" i="23"/>
  <c r="U60" i="23"/>
  <c r="N69" i="5"/>
  <c r="E46" i="5"/>
  <c r="O59" i="23"/>
  <c r="P34" i="23"/>
  <c r="Q6" i="23"/>
  <c r="V19" i="23"/>
  <c r="AD81" i="23"/>
  <c r="N103" i="5"/>
  <c r="AD21" i="23"/>
  <c r="AJ30" i="23"/>
  <c r="AC42" i="23"/>
  <c r="AB58" i="23"/>
  <c r="AI71" i="23"/>
  <c r="W83" i="23"/>
  <c r="T98" i="5"/>
  <c r="R9" i="5"/>
  <c r="U24" i="23"/>
  <c r="X82" i="23"/>
  <c r="N59" i="23"/>
  <c r="AE27" i="23"/>
  <c r="V74" i="5"/>
  <c r="X49" i="23"/>
  <c r="O67" i="23"/>
  <c r="AC58" i="23"/>
  <c r="AH28" i="23"/>
  <c r="G19" i="5"/>
  <c r="Y93" i="23"/>
  <c r="P50" i="23"/>
  <c r="W42" i="23"/>
  <c r="AG6" i="23"/>
  <c r="AF21" i="23"/>
  <c r="S15" i="23"/>
  <c r="AG62" i="23"/>
  <c r="Q31" i="23"/>
  <c r="R92" i="23"/>
  <c r="M50" i="23"/>
  <c r="I79" i="23"/>
  <c r="O70" i="23"/>
  <c r="P83" i="23"/>
  <c r="AC72" i="23"/>
  <c r="G84" i="5"/>
  <c r="D101" i="23"/>
  <c r="AF74" i="23"/>
  <c r="AD82" i="23"/>
  <c r="AB10" i="23"/>
  <c r="U22" i="23"/>
  <c r="AJ46" i="23"/>
  <c r="P29" i="23"/>
  <c r="X86" i="23"/>
  <c r="AK61" i="23"/>
  <c r="J16" i="23"/>
  <c r="AB91" i="23"/>
  <c r="AC32" i="23"/>
  <c r="AG69" i="23"/>
  <c r="R35" i="23"/>
  <c r="V72" i="23"/>
  <c r="U88" i="5"/>
  <c r="AB92" i="23"/>
  <c r="U34" i="23"/>
  <c r="N37" i="23"/>
  <c r="P47" i="23"/>
  <c r="W16" i="23"/>
  <c r="N63" i="23"/>
  <c r="Y95" i="23"/>
  <c r="X47" i="23"/>
  <c r="I15" i="23"/>
  <c r="S98" i="23"/>
  <c r="T33" i="23"/>
  <c r="AE72" i="23"/>
  <c r="L104" i="23"/>
  <c r="AH77" i="23"/>
  <c r="AA27" i="23"/>
  <c r="N15" i="5"/>
  <c r="AD68" i="23"/>
  <c r="N48" i="23"/>
  <c r="S37" i="23"/>
  <c r="AA63" i="23"/>
  <c r="Y33" i="23"/>
  <c r="AF62" i="23"/>
  <c r="AG28" i="23"/>
  <c r="Y86" i="23"/>
  <c r="T23" i="23"/>
  <c r="Q44" i="23"/>
  <c r="M74" i="23"/>
  <c r="N82" i="23"/>
  <c r="AJ71" i="23"/>
  <c r="U83" i="23"/>
  <c r="AG31" i="23"/>
  <c r="G56" i="5"/>
  <c r="V19" i="5"/>
  <c r="AK41" i="23"/>
  <c r="S38" i="23"/>
  <c r="AK67" i="23"/>
  <c r="AF102" i="23"/>
  <c r="S10" i="23"/>
  <c r="AG12" i="23"/>
  <c r="AF71" i="23"/>
  <c r="Z12" i="23"/>
  <c r="E89" i="23"/>
  <c r="AF73" i="23"/>
  <c r="H25" i="23"/>
  <c r="Q89" i="23"/>
  <c r="AF8" i="23"/>
  <c r="Z93" i="23"/>
  <c r="C34" i="23"/>
  <c r="AD53" i="23"/>
  <c r="E70" i="23"/>
  <c r="AD37" i="23"/>
  <c r="I18" i="23"/>
  <c r="AC104" i="23"/>
  <c r="AC39" i="23"/>
  <c r="O55" i="23"/>
  <c r="AF14" i="23"/>
  <c r="AG82" i="23"/>
  <c r="F88" i="23"/>
  <c r="L23" i="23"/>
  <c r="S31" i="5"/>
  <c r="O40" i="23"/>
  <c r="Y43" i="23"/>
  <c r="M53" i="23"/>
  <c r="AI17" i="23"/>
  <c r="Y73" i="23"/>
  <c r="AB61" i="23"/>
  <c r="R64" i="23"/>
  <c r="AI24" i="23"/>
  <c r="AE83" i="23"/>
  <c r="N23" i="23"/>
  <c r="T6" i="5"/>
  <c r="T90" i="5"/>
  <c r="AA71" i="23"/>
  <c r="AB27" i="23"/>
  <c r="L73" i="23"/>
  <c r="AG68" i="23"/>
  <c r="V69" i="5"/>
  <c r="S69" i="5"/>
  <c r="Y37" i="23"/>
  <c r="AC61" i="23"/>
  <c r="S25" i="23"/>
  <c r="Q65" i="23"/>
  <c r="AD76" i="23"/>
  <c r="R88" i="23"/>
  <c r="R16" i="5"/>
  <c r="O79" i="5"/>
  <c r="Y31" i="23"/>
  <c r="T78" i="23"/>
  <c r="AJ17" i="23"/>
  <c r="AA85" i="23"/>
  <c r="Q13" i="5"/>
  <c r="N11" i="23"/>
  <c r="S9" i="23"/>
  <c r="Y54" i="23"/>
  <c r="S26" i="23"/>
  <c r="M24" i="5"/>
  <c r="AF33" i="23"/>
  <c r="AG41" i="23"/>
  <c r="AH12" i="23"/>
  <c r="AH26" i="23"/>
  <c r="X21" i="23"/>
  <c r="W56" i="23"/>
  <c r="AK65" i="23"/>
  <c r="M62" i="23"/>
  <c r="L53" i="23"/>
  <c r="P71" i="23"/>
  <c r="X22" i="23"/>
  <c r="Z36" i="23"/>
  <c r="M25" i="23"/>
  <c r="AC41" i="23"/>
  <c r="U32" i="5"/>
  <c r="P72" i="23"/>
  <c r="W75" i="23"/>
  <c r="P78" i="23"/>
  <c r="AI36" i="23"/>
  <c r="Q11" i="23"/>
  <c r="O90" i="23"/>
  <c r="R99" i="23"/>
  <c r="R37" i="23"/>
  <c r="J8" i="23"/>
  <c r="M82" i="23"/>
  <c r="O23" i="23"/>
  <c r="S7" i="23"/>
  <c r="Y68" i="23"/>
  <c r="AJ21" i="23"/>
  <c r="Q12" i="23"/>
  <c r="U101" i="5"/>
  <c r="U93" i="23"/>
  <c r="AE8" i="23"/>
  <c r="C99" i="23"/>
  <c r="AC16" i="23"/>
  <c r="M58" i="23"/>
  <c r="AF10" i="23"/>
  <c r="O46" i="23"/>
  <c r="M66" i="23"/>
  <c r="O17" i="23"/>
  <c r="N16" i="23"/>
  <c r="V12" i="23"/>
  <c r="AG71" i="23"/>
  <c r="S41" i="23"/>
  <c r="O73" i="23"/>
  <c r="AD78" i="23"/>
  <c r="Q67" i="5"/>
  <c r="AC100" i="23"/>
  <c r="L9" i="23"/>
  <c r="AI25" i="23"/>
  <c r="M20" i="23"/>
  <c r="X74" i="23"/>
  <c r="AD46" i="23"/>
  <c r="AG96" i="23"/>
  <c r="AK17" i="23"/>
  <c r="AG33" i="23"/>
  <c r="Y47" i="23"/>
  <c r="C90" i="23"/>
  <c r="Q101" i="23"/>
  <c r="J98" i="23"/>
  <c r="AE103" i="23"/>
  <c r="P64" i="23"/>
  <c r="Z25" i="23"/>
  <c r="M23" i="5"/>
  <c r="K38" i="23"/>
  <c r="U85" i="23"/>
  <c r="AF63" i="23"/>
  <c r="O71" i="23"/>
  <c r="I39" i="23"/>
  <c r="I71" i="23"/>
  <c r="U8" i="23"/>
  <c r="S18" i="23"/>
  <c r="Y60" i="23"/>
  <c r="M98" i="23"/>
  <c r="AK62" i="23"/>
  <c r="AE43" i="23"/>
  <c r="AG73" i="23"/>
  <c r="S49" i="23"/>
  <c r="AE98" i="23"/>
  <c r="AA84" i="23"/>
  <c r="C33" i="23"/>
  <c r="Z54" i="23"/>
  <c r="AI29" i="23"/>
  <c r="Y36" i="23"/>
  <c r="S61" i="23"/>
  <c r="S95" i="23"/>
  <c r="AF84" i="23"/>
  <c r="F62" i="23"/>
  <c r="L58" i="23"/>
  <c r="X100" i="23"/>
  <c r="W90" i="5"/>
  <c r="AA86" i="23"/>
  <c r="AJ43" i="23"/>
  <c r="O56" i="5"/>
  <c r="Z18" i="23"/>
  <c r="AI69" i="23"/>
  <c r="AJ26" i="23"/>
  <c r="H91" i="5"/>
  <c r="Q26" i="23"/>
  <c r="R80" i="23"/>
  <c r="AI92" i="23"/>
  <c r="Q66" i="5"/>
  <c r="E45" i="5"/>
  <c r="F84" i="23"/>
  <c r="AA8" i="23"/>
  <c r="X46" i="23"/>
  <c r="AG65" i="23"/>
  <c r="R96" i="5"/>
  <c r="E40" i="5"/>
  <c r="S14" i="23"/>
  <c r="Z62" i="23"/>
  <c r="P39" i="23"/>
  <c r="AB48" i="23"/>
  <c r="W78" i="23"/>
  <c r="AF104" i="23"/>
  <c r="U85" i="5"/>
  <c r="W20" i="5"/>
  <c r="S59" i="23"/>
  <c r="AJ78" i="23"/>
  <c r="U90" i="23"/>
  <c r="AA75" i="23"/>
  <c r="U16" i="5"/>
  <c r="AK11" i="23"/>
  <c r="AH58" i="23"/>
  <c r="F20" i="23"/>
  <c r="Q69" i="23"/>
  <c r="AG40" i="23"/>
  <c r="W34" i="23"/>
  <c r="P37" i="23"/>
  <c r="AK77" i="23"/>
  <c r="AD10" i="23"/>
  <c r="T97" i="23"/>
  <c r="AJ83" i="23"/>
  <c r="Z88" i="23"/>
  <c r="N71" i="23"/>
  <c r="AJ60" i="23"/>
  <c r="AD7" i="23"/>
  <c r="AA73" i="23"/>
  <c r="M100" i="23"/>
  <c r="P76" i="23"/>
  <c r="U27" i="23"/>
  <c r="V51" i="5"/>
  <c r="AF72" i="23"/>
  <c r="AH75" i="23"/>
  <c r="D72" i="23"/>
  <c r="T53" i="23"/>
  <c r="AF47" i="23"/>
  <c r="S42" i="23"/>
  <c r="AJ19" i="23"/>
  <c r="U35" i="23"/>
  <c r="Q88" i="23"/>
  <c r="AH10" i="23"/>
  <c r="R74" i="23"/>
  <c r="M61" i="23"/>
  <c r="AE93" i="23"/>
  <c r="AH62" i="23"/>
  <c r="T54" i="23"/>
  <c r="N66" i="5"/>
  <c r="AJ90" i="23"/>
  <c r="S97" i="23"/>
  <c r="Q15" i="23"/>
  <c r="AE73" i="23"/>
  <c r="AG45" i="23"/>
  <c r="AJ91" i="23"/>
  <c r="Q55" i="23"/>
  <c r="AA24" i="23"/>
  <c r="AJ47" i="23"/>
  <c r="O85" i="23"/>
  <c r="D24" i="23"/>
  <c r="P77" i="23"/>
  <c r="K40" i="23"/>
  <c r="AH79" i="23"/>
  <c r="AC45" i="23"/>
  <c r="N13" i="23"/>
  <c r="AK52" i="23"/>
  <c r="V13" i="23"/>
  <c r="M15" i="23"/>
  <c r="O14" i="23"/>
  <c r="AE13" i="23"/>
  <c r="N42" i="23"/>
  <c r="N19" i="23"/>
  <c r="O69" i="23"/>
  <c r="AK58" i="23"/>
  <c r="E6" i="23"/>
  <c r="U95" i="23"/>
  <c r="AH76" i="23"/>
  <c r="P22" i="23"/>
  <c r="W79" i="23"/>
  <c r="T99" i="5"/>
  <c r="Q62" i="23"/>
  <c r="X29" i="23"/>
  <c r="R6" i="23"/>
  <c r="W7" i="23"/>
  <c r="O62" i="23"/>
  <c r="M91" i="23"/>
  <c r="U26" i="23"/>
  <c r="T31" i="23"/>
  <c r="AB46" i="23"/>
  <c r="J77" i="23"/>
  <c r="X87" i="23"/>
  <c r="E88" i="23"/>
  <c r="K85" i="23"/>
  <c r="S23" i="23"/>
  <c r="T58" i="23"/>
  <c r="AB66" i="23"/>
  <c r="R100" i="23"/>
  <c r="Q67" i="23"/>
  <c r="Z75" i="23"/>
  <c r="Z30" i="23"/>
  <c r="AE60" i="23"/>
  <c r="N27" i="23"/>
  <c r="E48" i="23"/>
  <c r="AE37" i="23"/>
  <c r="E98" i="23"/>
  <c r="AC40" i="23"/>
  <c r="N98" i="23"/>
  <c r="C44" i="23"/>
  <c r="AH68" i="23"/>
  <c r="T28" i="5"/>
  <c r="AK30" i="23"/>
  <c r="AH39" i="23"/>
  <c r="V87" i="5"/>
  <c r="AA60" i="23"/>
  <c r="T73" i="23"/>
  <c r="N78" i="23"/>
  <c r="Q91" i="5"/>
  <c r="AB38" i="23"/>
  <c r="P80" i="23"/>
  <c r="V24" i="23"/>
  <c r="W77" i="5"/>
  <c r="S10" i="5"/>
  <c r="L12" i="23"/>
  <c r="Y32" i="23"/>
  <c r="T46" i="23"/>
  <c r="AE65" i="23"/>
  <c r="T16" i="5"/>
  <c r="N50" i="5"/>
  <c r="AC60" i="23"/>
  <c r="AF54" i="23"/>
  <c r="Q39" i="23"/>
  <c r="N55" i="23"/>
  <c r="Q53" i="23"/>
  <c r="AD80" i="23"/>
  <c r="N71" i="5"/>
  <c r="E27" i="5"/>
  <c r="Y56" i="23"/>
  <c r="AH78" i="23"/>
  <c r="AG21" i="23"/>
  <c r="Q80" i="23"/>
  <c r="AK44" i="23"/>
  <c r="T86" i="23"/>
  <c r="AB39" i="23"/>
  <c r="M104" i="23"/>
  <c r="R67" i="23"/>
  <c r="T88" i="23"/>
  <c r="AC91" i="23"/>
  <c r="I55" i="23"/>
  <c r="N43" i="23"/>
  <c r="AH88" i="23"/>
  <c r="V8" i="23"/>
  <c r="AD14" i="23"/>
  <c r="X88" i="23"/>
  <c r="AE80" i="23"/>
  <c r="O15" i="23"/>
  <c r="U45" i="23"/>
  <c r="Z40" i="23"/>
  <c r="D29" i="23"/>
  <c r="O43" i="23"/>
  <c r="Q58" i="23"/>
  <c r="O39" i="5"/>
  <c r="AG37" i="23"/>
  <c r="V65" i="23"/>
  <c r="Y10" i="23"/>
  <c r="Y63" i="23"/>
  <c r="R19" i="23"/>
  <c r="AF40" i="23"/>
  <c r="M87" i="23"/>
  <c r="AE17" i="23"/>
  <c r="M89" i="23"/>
  <c r="AB64" i="23"/>
  <c r="F65" i="23"/>
  <c r="Q51" i="23"/>
  <c r="S103" i="23"/>
  <c r="T56" i="23"/>
  <c r="AI18" i="23"/>
  <c r="N77" i="5"/>
  <c r="S8" i="23"/>
  <c r="O29" i="23"/>
  <c r="AF19" i="23"/>
  <c r="S29" i="23"/>
  <c r="Y18" i="23"/>
  <c r="AB6" i="23"/>
  <c r="D85" i="23"/>
  <c r="O35" i="23"/>
  <c r="AE48" i="23"/>
  <c r="I47" i="23"/>
  <c r="Z67" i="23"/>
  <c r="AB50" i="23"/>
  <c r="AE6" i="23"/>
  <c r="AE55" i="23"/>
  <c r="V26" i="5"/>
  <c r="AA26" i="23"/>
  <c r="AB53" i="23"/>
  <c r="P41" i="23"/>
  <c r="U36" i="23"/>
  <c r="AG86" i="23"/>
  <c r="S79" i="23"/>
  <c r="V9" i="23"/>
  <c r="V104" i="23"/>
  <c r="F100" i="23"/>
  <c r="N89" i="23"/>
  <c r="AI28" i="23"/>
  <c r="S67" i="23"/>
  <c r="AG84" i="23"/>
  <c r="S73" i="23"/>
  <c r="M95" i="23"/>
  <c r="T68" i="5"/>
  <c r="AJ70" i="23"/>
  <c r="AH31" i="23"/>
  <c r="Q73" i="23"/>
  <c r="N73" i="23"/>
  <c r="AA33" i="23"/>
  <c r="R33" i="23"/>
  <c r="F12" i="23"/>
  <c r="AF78" i="23"/>
  <c r="K14" i="23"/>
  <c r="W94" i="23"/>
  <c r="AJ92" i="23"/>
  <c r="AA58" i="23"/>
  <c r="R10" i="23"/>
  <c r="Y34" i="23"/>
  <c r="W27" i="23"/>
  <c r="AI76" i="23"/>
  <c r="U72" i="23"/>
  <c r="N7" i="23"/>
  <c r="AB9" i="23"/>
  <c r="V61" i="23"/>
  <c r="P55" i="23"/>
  <c r="F9" i="23"/>
  <c r="AD88" i="23"/>
  <c r="F15" i="23"/>
  <c r="I82" i="23"/>
  <c r="AA37" i="23"/>
  <c r="C12" i="23"/>
  <c r="Y74" i="23"/>
  <c r="O16" i="5"/>
  <c r="AJ37" i="23"/>
  <c r="P24" i="23"/>
  <c r="W24" i="5"/>
  <c r="P60" i="23"/>
  <c r="Q54" i="23"/>
  <c r="W51" i="23"/>
  <c r="W56" i="5"/>
  <c r="AE82" i="23"/>
  <c r="AA101" i="23"/>
  <c r="Y75" i="23"/>
  <c r="P20" i="5"/>
  <c r="T16" i="23"/>
  <c r="AD20" i="23"/>
  <c r="W32" i="23"/>
  <c r="P38" i="23"/>
  <c r="Q61" i="23"/>
  <c r="G26" i="5"/>
  <c r="N48" i="5"/>
  <c r="AH70" i="23"/>
  <c r="AB54" i="23"/>
  <c r="AA21" i="23"/>
  <c r="AA76" i="23"/>
  <c r="AK92" i="23"/>
  <c r="AG97" i="23"/>
  <c r="R11" i="5"/>
  <c r="U63" i="5"/>
  <c r="AE28" i="23"/>
  <c r="AF98" i="23"/>
  <c r="AJ72" i="23"/>
  <c r="AD34" i="23"/>
  <c r="M55" i="23"/>
  <c r="V30" i="23"/>
  <c r="I87" i="23"/>
  <c r="AG7" i="23"/>
  <c r="P25" i="23"/>
  <c r="AD92" i="23"/>
  <c r="R34" i="23"/>
  <c r="Y99" i="23"/>
  <c r="U16" i="23"/>
  <c r="AJ53" i="23"/>
  <c r="Q83" i="23"/>
  <c r="Z66" i="23"/>
  <c r="L17" i="23"/>
  <c r="Z68" i="23"/>
  <c r="AG20" i="23"/>
  <c r="I7" i="23"/>
  <c r="U104" i="23"/>
  <c r="R79" i="23"/>
  <c r="AI82" i="23"/>
  <c r="AH53" i="23"/>
  <c r="N72" i="5"/>
  <c r="AG8" i="23"/>
  <c r="AD17" i="23"/>
  <c r="AA25" i="23"/>
  <c r="AH13" i="23"/>
  <c r="S13" i="23"/>
  <c r="D37" i="23"/>
  <c r="E103" i="23"/>
  <c r="AA48" i="23"/>
  <c r="Y38" i="23"/>
  <c r="J72" i="23"/>
  <c r="P96" i="23"/>
  <c r="U56" i="23"/>
  <c r="AI21" i="23"/>
  <c r="AI58" i="23"/>
  <c r="T65" i="5"/>
  <c r="U37" i="23"/>
  <c r="Z9" i="23"/>
  <c r="R86" i="23"/>
  <c r="N6" i="23"/>
  <c r="AB80" i="23"/>
  <c r="M69" i="23"/>
  <c r="AJ104" i="23"/>
  <c r="Y80" i="23"/>
  <c r="I42" i="23"/>
  <c r="AA68" i="23"/>
  <c r="AI19" i="23"/>
  <c r="V31" i="23"/>
  <c r="U88" i="23"/>
  <c r="W43" i="23"/>
  <c r="AG95" i="23"/>
  <c r="O17" i="5"/>
  <c r="AF38" i="23"/>
  <c r="AH69" i="23"/>
  <c r="AJ45" i="23"/>
  <c r="AE56" i="23"/>
  <c r="Y70" i="23"/>
  <c r="Q79" i="23"/>
  <c r="AI42" i="23"/>
  <c r="N80" i="23"/>
  <c r="AK88" i="23"/>
  <c r="Z20" i="23"/>
  <c r="Y91" i="23"/>
  <c r="V63" i="23"/>
  <c r="AK35" i="23"/>
  <c r="F53" i="23"/>
  <c r="Z38" i="23"/>
  <c r="H88" i="5"/>
  <c r="N57" i="23"/>
  <c r="AI52" i="23"/>
  <c r="AI77" i="23"/>
  <c r="R93" i="23"/>
  <c r="Y62" i="23"/>
  <c r="O64" i="23"/>
  <c r="D74" i="23"/>
  <c r="AH23" i="23"/>
  <c r="Y14" i="23"/>
  <c r="T26" i="23"/>
  <c r="C83" i="23"/>
  <c r="AB83" i="23"/>
  <c r="T64" i="23"/>
  <c r="M49" i="23"/>
  <c r="AK53" i="23"/>
  <c r="AC18" i="23"/>
  <c r="V10" i="23"/>
  <c r="Z61" i="23"/>
  <c r="W11" i="23"/>
  <c r="J45" i="23"/>
  <c r="V81" i="23"/>
  <c r="O95" i="23"/>
  <c r="F24" i="23"/>
  <c r="G10" i="23"/>
  <c r="K101" i="23"/>
  <c r="D17" i="23"/>
  <c r="V69" i="23"/>
  <c r="D10" i="23"/>
  <c r="W80" i="5"/>
  <c r="AH37" i="23"/>
  <c r="AK54" i="23"/>
  <c r="M13" i="5"/>
  <c r="AD30" i="23"/>
  <c r="O50" i="23"/>
  <c r="S43" i="23"/>
  <c r="H10" i="5"/>
  <c r="Z15" i="23"/>
  <c r="AI74" i="23"/>
  <c r="G38" i="5"/>
  <c r="W48" i="5"/>
  <c r="AF49" i="23"/>
  <c r="Q41" i="23"/>
  <c r="AH9" i="23"/>
  <c r="AE47" i="23"/>
  <c r="X66" i="23"/>
  <c r="W29" i="5"/>
  <c r="N10" i="5"/>
  <c r="AE40" i="23"/>
  <c r="AJ49" i="23"/>
  <c r="J32" i="23"/>
  <c r="AF96" i="23"/>
  <c r="L41" i="23"/>
  <c r="AF11" i="23"/>
  <c r="E58" i="5"/>
  <c r="V13" i="5"/>
  <c r="AA36" i="23"/>
  <c r="AF69" i="23"/>
  <c r="W15" i="23"/>
  <c r="AI8" i="23"/>
  <c r="T47" i="23"/>
  <c r="AD41" i="23"/>
  <c r="AB16" i="23"/>
  <c r="Q46" i="23"/>
  <c r="Z41" i="23"/>
  <c r="L33" i="23"/>
  <c r="P9" i="23"/>
  <c r="Z14" i="23"/>
  <c r="X81" i="23"/>
  <c r="AB19" i="23"/>
  <c r="E78" i="23"/>
  <c r="F68" i="23"/>
  <c r="AC89" i="23"/>
  <c r="AG89" i="23"/>
  <c r="O82" i="23"/>
  <c r="Z99" i="23"/>
  <c r="AH35" i="23"/>
  <c r="Y6" i="23"/>
  <c r="W38" i="23"/>
  <c r="M104" i="5"/>
  <c r="X39" i="23"/>
  <c r="O10" i="23"/>
  <c r="AH48" i="23"/>
  <c r="U31" i="23"/>
  <c r="P58" i="23"/>
  <c r="W55" i="23"/>
  <c r="Y76" i="23"/>
  <c r="AA57" i="23"/>
  <c r="K83" i="23"/>
  <c r="AI37" i="23"/>
  <c r="W28" i="23"/>
  <c r="AE46" i="23"/>
  <c r="P79" i="23"/>
  <c r="AE52" i="23"/>
  <c r="S84" i="23"/>
  <c r="R98" i="5"/>
  <c r="O19" i="23"/>
  <c r="AD36" i="23"/>
  <c r="AD35" i="23"/>
  <c r="Y46" i="23"/>
  <c r="U39" i="23"/>
  <c r="AJ68" i="23"/>
  <c r="AJ10" i="23"/>
  <c r="M57" i="23"/>
  <c r="AK96" i="23"/>
  <c r="AD29" i="23"/>
  <c r="M71" i="23"/>
  <c r="X97" i="23"/>
  <c r="Y35" i="23"/>
  <c r="I94" i="23"/>
  <c r="N38" i="23"/>
  <c r="T102" i="5"/>
  <c r="W67" i="23"/>
  <c r="AA23" i="23"/>
  <c r="AF41" i="23"/>
  <c r="AJ62" i="23"/>
  <c r="AK22" i="23"/>
  <c r="O75" i="23"/>
  <c r="V42" i="23"/>
  <c r="Q18" i="23"/>
  <c r="AB41" i="23"/>
  <c r="AC71" i="23"/>
  <c r="X58" i="23"/>
  <c r="AE26" i="23"/>
  <c r="V18" i="23"/>
  <c r="AC31" i="23"/>
  <c r="AJ20" i="23"/>
  <c r="U10" i="5"/>
  <c r="U61" i="5"/>
  <c r="AB7" i="23"/>
  <c r="Q60" i="23"/>
  <c r="R14" i="23"/>
  <c r="M72" i="23"/>
  <c r="N31" i="23"/>
  <c r="Z103" i="23"/>
  <c r="P15" i="23"/>
  <c r="S40" i="23"/>
  <c r="W77" i="23"/>
  <c r="I92" i="23"/>
  <c r="Z5" i="23"/>
  <c r="O30" i="5"/>
  <c r="AF82" i="23"/>
  <c r="Y48" i="23"/>
  <c r="Y100" i="23"/>
  <c r="K27" i="23"/>
  <c r="AC25" i="23"/>
  <c r="R28" i="23"/>
  <c r="S92" i="23"/>
  <c r="AA9" i="23"/>
  <c r="D71" i="23"/>
  <c r="U103" i="23"/>
  <c r="AJ65" i="23"/>
  <c r="AJ57" i="23"/>
  <c r="AG66" i="23"/>
  <c r="E55" i="23"/>
  <c r="Y42" i="23"/>
  <c r="V46" i="23"/>
  <c r="Q45" i="23"/>
  <c r="AE32" i="23"/>
  <c r="AJ35" i="23"/>
  <c r="W35" i="23"/>
  <c r="O89" i="23"/>
  <c r="R47" i="23"/>
  <c r="V58" i="23"/>
  <c r="AF23" i="23"/>
  <c r="X77" i="23"/>
  <c r="P95" i="23"/>
  <c r="AB94" i="23"/>
  <c r="E13" i="23"/>
  <c r="AF77" i="23"/>
  <c r="AG90" i="23"/>
  <c r="M38" i="23"/>
  <c r="AH19" i="23"/>
  <c r="AC95" i="23"/>
  <c r="AI7" i="23"/>
  <c r="E35" i="23"/>
  <c r="M103" i="23"/>
  <c r="L21" i="23"/>
  <c r="X57" i="23"/>
  <c r="AD63" i="23"/>
  <c r="M48" i="23"/>
  <c r="L89" i="23"/>
  <c r="AJ81" i="23"/>
  <c r="V33" i="23"/>
  <c r="D93" i="23"/>
  <c r="AG101" i="23"/>
  <c r="AC102" i="23"/>
  <c r="Y58" i="23"/>
  <c r="V64" i="23"/>
  <c r="N67" i="23"/>
  <c r="AJ52" i="23"/>
  <c r="C86" i="23"/>
  <c r="L83" i="23"/>
  <c r="N22" i="23"/>
  <c r="V32" i="23"/>
  <c r="AI15" i="23"/>
  <c r="AK33" i="23"/>
  <c r="J48" i="23"/>
  <c r="U55" i="23"/>
  <c r="AB43" i="23"/>
  <c r="U20" i="23"/>
  <c r="U18" i="23"/>
  <c r="O58" i="23"/>
  <c r="X59" i="23"/>
  <c r="AK64" i="23"/>
  <c r="V92" i="23"/>
  <c r="O32" i="23"/>
  <c r="AB100" i="23"/>
  <c r="AI85" i="23"/>
  <c r="AB79" i="23"/>
  <c r="AK47" i="23"/>
  <c r="AE5" i="23"/>
  <c r="AI99" i="23"/>
  <c r="J41" i="23"/>
  <c r="K62" i="23"/>
  <c r="L75" i="23"/>
  <c r="E33" i="23"/>
  <c r="AC66" i="23"/>
  <c r="W80" i="23"/>
  <c r="C94" i="23"/>
  <c r="J65" i="23"/>
  <c r="P103" i="23"/>
  <c r="P46" i="23"/>
  <c r="Y51" i="23"/>
  <c r="AH73" i="23"/>
  <c r="M80" i="23"/>
  <c r="Z97" i="23"/>
  <c r="H37" i="23"/>
  <c r="U61" i="23"/>
  <c r="T102" i="23"/>
  <c r="D26" i="5"/>
  <c r="V50" i="23"/>
  <c r="G52" i="23"/>
  <c r="AB18" i="23"/>
  <c r="K30" i="23"/>
  <c r="AG13" i="23"/>
  <c r="D44" i="23"/>
  <c r="AE74" i="23"/>
  <c r="AB74" i="23"/>
  <c r="T77" i="23"/>
  <c r="N97" i="23"/>
  <c r="AI103" i="23"/>
  <c r="AA99" i="23"/>
  <c r="G55" i="23"/>
  <c r="AI89" i="23"/>
  <c r="J86" i="23"/>
  <c r="F73" i="5"/>
  <c r="AH81" i="23"/>
  <c r="G67" i="23"/>
  <c r="V36" i="23"/>
  <c r="K78" i="23"/>
  <c r="AH43" i="23"/>
  <c r="AD85" i="23"/>
  <c r="J42" i="23"/>
  <c r="Z33" i="23"/>
  <c r="U101" i="23"/>
  <c r="P89" i="23"/>
  <c r="K48" i="23"/>
  <c r="R71" i="23"/>
  <c r="G26" i="23"/>
  <c r="AF79" i="23"/>
  <c r="M32" i="23"/>
  <c r="X54" i="23"/>
  <c r="T72" i="23"/>
  <c r="AF12" i="23"/>
  <c r="J66" i="23"/>
  <c r="AH83" i="23"/>
  <c r="X99" i="23"/>
  <c r="AA39" i="23"/>
  <c r="AA102" i="23"/>
  <c r="AI73" i="23"/>
  <c r="D15" i="23"/>
  <c r="I12" i="23"/>
  <c r="E52" i="23"/>
  <c r="X17" i="23"/>
  <c r="F76" i="23"/>
  <c r="Y64" i="23"/>
  <c r="J103" i="23"/>
  <c r="AH101" i="23"/>
  <c r="S5" i="5"/>
  <c r="S27" i="23"/>
  <c r="Q64" i="23"/>
  <c r="AD47" i="23"/>
  <c r="AE84" i="23"/>
  <c r="C76" i="23"/>
  <c r="P11" i="23"/>
  <c r="R98" i="23"/>
  <c r="O87" i="23"/>
  <c r="Q30" i="23"/>
  <c r="Z53" i="23"/>
  <c r="AK42" i="23"/>
  <c r="AJ76" i="23"/>
  <c r="AI55" i="23"/>
  <c r="Y15" i="23"/>
  <c r="AG52" i="23"/>
  <c r="AC96" i="23"/>
  <c r="P30" i="23"/>
  <c r="AI51" i="23"/>
  <c r="W96" i="23"/>
  <c r="K50" i="23"/>
  <c r="AA94" i="23"/>
  <c r="D79" i="23"/>
  <c r="E92" i="23"/>
  <c r="V100" i="23"/>
  <c r="W17" i="23"/>
  <c r="M45" i="23"/>
  <c r="AK51" i="23"/>
  <c r="Q87" i="23"/>
  <c r="S69" i="23"/>
  <c r="AE20" i="23"/>
  <c r="AA43" i="23"/>
  <c r="AD87" i="23"/>
  <c r="U40" i="23"/>
  <c r="Y77" i="23"/>
  <c r="W97" i="23"/>
  <c r="J9" i="23"/>
  <c r="O53" i="23"/>
  <c r="U5" i="23"/>
  <c r="AI5" i="23"/>
  <c r="L51" i="23"/>
  <c r="AJ23" i="23"/>
  <c r="W102" i="23"/>
  <c r="Z77" i="23"/>
  <c r="AF32" i="23"/>
  <c r="Y79" i="23"/>
  <c r="AK15" i="23"/>
  <c r="U73" i="23"/>
  <c r="W61" i="23"/>
  <c r="AG60" i="23"/>
  <c r="AJ86" i="23"/>
  <c r="P19" i="23"/>
  <c r="AH32" i="23"/>
  <c r="AI94" i="23"/>
  <c r="M10" i="23"/>
  <c r="AA12" i="23"/>
  <c r="AB40" i="23"/>
  <c r="L52" i="23"/>
  <c r="J95" i="23"/>
  <c r="O100" i="23"/>
  <c r="G57" i="23"/>
  <c r="M27" i="23"/>
  <c r="L65" i="23"/>
  <c r="L43" i="23"/>
  <c r="AA42" i="23"/>
  <c r="H73" i="5"/>
  <c r="D12" i="23"/>
  <c r="F54" i="23"/>
  <c r="F40" i="23"/>
  <c r="AA100" i="23"/>
  <c r="AB34" i="23"/>
  <c r="AG104" i="23"/>
  <c r="C9" i="23"/>
  <c r="F6" i="23"/>
  <c r="P7" i="23"/>
  <c r="E93" i="23"/>
  <c r="C42" i="23"/>
  <c r="C75" i="23"/>
  <c r="G18" i="23"/>
  <c r="C81" i="5"/>
  <c r="C48" i="23"/>
  <c r="H11" i="23"/>
  <c r="L76" i="23"/>
  <c r="Y5" i="23"/>
  <c r="D57" i="23"/>
  <c r="AB69" i="23"/>
  <c r="U89" i="23"/>
  <c r="O78" i="23"/>
  <c r="N5" i="23"/>
  <c r="E64" i="23"/>
  <c r="Z22" i="23"/>
  <c r="AA72" i="23"/>
  <c r="M28" i="23"/>
  <c r="AJ40" i="23"/>
  <c r="H87" i="23"/>
  <c r="C39" i="5"/>
  <c r="L15" i="23"/>
  <c r="H33" i="23"/>
  <c r="R76" i="23"/>
  <c r="W14" i="23"/>
  <c r="Q74" i="23"/>
  <c r="K77" i="23"/>
  <c r="AF68" i="23"/>
  <c r="L93" i="23"/>
  <c r="AK19" i="23"/>
  <c r="D23" i="23"/>
  <c r="V7" i="23"/>
  <c r="AE96" i="23"/>
  <c r="AD58" i="23"/>
  <c r="T79" i="23"/>
  <c r="Y29" i="23"/>
  <c r="Z100" i="23"/>
  <c r="T55" i="23"/>
  <c r="AA80" i="23"/>
  <c r="K42" i="23"/>
  <c r="K44" i="23"/>
  <c r="AH63" i="23"/>
  <c r="I70" i="23"/>
  <c r="V102" i="23"/>
  <c r="F61" i="23"/>
  <c r="AK49" i="23"/>
  <c r="O31" i="23"/>
  <c r="J23" i="23"/>
  <c r="AI68" i="23"/>
  <c r="AC75" i="23"/>
  <c r="X32" i="23"/>
  <c r="AA81" i="23"/>
  <c r="P36" i="23"/>
  <c r="U43" i="23"/>
  <c r="AK100" i="23"/>
  <c r="C24" i="23"/>
  <c r="AG103" i="23"/>
  <c r="D39" i="23"/>
  <c r="AA66" i="23"/>
  <c r="V83" i="23"/>
  <c r="X23" i="23"/>
  <c r="R13" i="23"/>
  <c r="E69" i="23"/>
  <c r="Q16" i="23"/>
  <c r="K70" i="23"/>
  <c r="M46" i="23"/>
  <c r="R51" i="23"/>
  <c r="K59" i="23"/>
  <c r="C74" i="23"/>
  <c r="AF30" i="23"/>
  <c r="S81" i="23"/>
  <c r="AA90" i="23"/>
  <c r="C79" i="23"/>
  <c r="AI88" i="23"/>
  <c r="M13" i="23"/>
  <c r="R60" i="23"/>
  <c r="AC97" i="23"/>
  <c r="AA13" i="23"/>
  <c r="S48" i="23"/>
  <c r="AB70" i="23"/>
  <c r="J29" i="23"/>
  <c r="N62" i="23"/>
  <c r="V40" i="23"/>
  <c r="Q99" i="23"/>
  <c r="AK31" i="23"/>
  <c r="AK40" i="23"/>
  <c r="AJ36" i="23"/>
  <c r="Z87" i="23"/>
  <c r="X24" i="23"/>
  <c r="AD101" i="23"/>
  <c r="S45" i="23"/>
  <c r="AC81" i="23"/>
  <c r="L19" i="23"/>
  <c r="AG18" i="23"/>
  <c r="X34" i="23"/>
  <c r="W12" i="23"/>
  <c r="AK90" i="23"/>
  <c r="L24" i="23"/>
  <c r="AE71" i="23"/>
  <c r="J21" i="23"/>
  <c r="AC62" i="23"/>
  <c r="X61" i="23"/>
  <c r="N75" i="5"/>
  <c r="AB29" i="23"/>
  <c r="O34" i="23"/>
  <c r="S35" i="23"/>
  <c r="AA50" i="23"/>
  <c r="K22" i="23"/>
  <c r="K54" i="23"/>
  <c r="O8" i="23"/>
  <c r="Z84" i="23"/>
  <c r="AG29" i="23"/>
  <c r="D78" i="23"/>
  <c r="C78" i="23"/>
  <c r="Q91" i="23"/>
  <c r="L11" i="23"/>
  <c r="X37" i="23"/>
  <c r="AK80" i="23"/>
  <c r="M36" i="23"/>
  <c r="R69" i="23"/>
  <c r="I91" i="23"/>
  <c r="L46" i="23"/>
  <c r="AA30" i="23"/>
  <c r="Z23" i="23"/>
  <c r="S33" i="23"/>
  <c r="W71" i="23"/>
  <c r="Q36" i="23"/>
  <c r="AI32" i="23"/>
  <c r="J39" i="23"/>
  <c r="AA95" i="23"/>
  <c r="F66" i="23"/>
  <c r="G90" i="23"/>
  <c r="F29" i="5"/>
  <c r="L38" i="23"/>
  <c r="R7" i="23"/>
  <c r="Q21" i="23"/>
  <c r="R54" i="23"/>
  <c r="AD40" i="23"/>
  <c r="Z78" i="23"/>
  <c r="X45" i="23"/>
  <c r="P21" i="23"/>
  <c r="K6" i="23"/>
  <c r="AG22" i="23"/>
  <c r="AB28" i="23"/>
  <c r="C50" i="23"/>
  <c r="AA32" i="23"/>
  <c r="P35" i="23"/>
  <c r="AI81" i="23"/>
  <c r="R48" i="23"/>
  <c r="C26" i="23"/>
  <c r="M63" i="23"/>
  <c r="L66" i="23"/>
  <c r="S64" i="23"/>
  <c r="AK99" i="23"/>
  <c r="X8" i="23"/>
  <c r="AG102" i="23"/>
  <c r="K79" i="23"/>
  <c r="AB12" i="23"/>
  <c r="AA16" i="23"/>
  <c r="X13" i="23"/>
  <c r="T29" i="23"/>
  <c r="N53" i="23"/>
  <c r="AB55" i="23"/>
  <c r="R38" i="23"/>
  <c r="W65" i="23"/>
  <c r="X25" i="23"/>
  <c r="AB88" i="23"/>
  <c r="J83" i="23"/>
  <c r="AK59" i="23"/>
  <c r="AG99" i="23"/>
  <c r="S11" i="23"/>
  <c r="X60" i="23"/>
  <c r="I38" i="23"/>
  <c r="X9" i="23"/>
  <c r="AG11" i="23"/>
  <c r="AK38" i="23"/>
  <c r="S30" i="23"/>
  <c r="N44" i="23"/>
  <c r="Q49" i="23"/>
  <c r="V89" i="23"/>
  <c r="K35" i="23"/>
  <c r="P26" i="23"/>
  <c r="L36" i="23"/>
  <c r="X85" i="23"/>
  <c r="Z70" i="23"/>
  <c r="AH25" i="23"/>
  <c r="Q6" i="5"/>
  <c r="AH33" i="23"/>
  <c r="Y101" i="23"/>
  <c r="AJ80" i="23"/>
  <c r="J71" i="23"/>
  <c r="T98" i="23"/>
  <c r="AG47" i="23"/>
  <c r="AI34" i="23"/>
  <c r="W70" i="23"/>
  <c r="S86" i="23"/>
  <c r="AG25" i="23"/>
  <c r="V15" i="23"/>
  <c r="D103" i="23"/>
  <c r="R58" i="23"/>
  <c r="AF70" i="23"/>
  <c r="K25" i="23"/>
  <c r="N77" i="23"/>
  <c r="AD71" i="23"/>
  <c r="P91" i="23"/>
  <c r="L85" i="23"/>
  <c r="U25" i="23"/>
  <c r="X15" i="23"/>
  <c r="AF81" i="23"/>
  <c r="C53" i="5"/>
  <c r="R66" i="23"/>
  <c r="V26" i="23"/>
  <c r="S77" i="23"/>
  <c r="AK81" i="23"/>
  <c r="O7" i="5"/>
  <c r="X31" i="23"/>
  <c r="Y89" i="23"/>
  <c r="AI97" i="23"/>
  <c r="D64" i="23"/>
  <c r="P82" i="23"/>
  <c r="AF88" i="23"/>
  <c r="AI65" i="23"/>
  <c r="AD64" i="23"/>
  <c r="T44" i="23"/>
  <c r="W49" i="23"/>
  <c r="E62" i="23"/>
  <c r="U92" i="23"/>
  <c r="P94" i="23"/>
  <c r="C35" i="23"/>
  <c r="G65" i="23"/>
  <c r="E80" i="23"/>
  <c r="T40" i="23"/>
  <c r="Z101" i="23"/>
  <c r="Q7" i="23"/>
  <c r="AA96" i="23"/>
  <c r="AK14" i="23"/>
  <c r="AD84" i="23"/>
  <c r="V86" i="23"/>
  <c r="Q85" i="23"/>
  <c r="AD73" i="23"/>
  <c r="S76" i="23"/>
  <c r="D21" i="23"/>
  <c r="U64" i="23"/>
  <c r="L78" i="23"/>
  <c r="AD42" i="23"/>
  <c r="G84" i="23"/>
  <c r="C36" i="23"/>
  <c r="AK70" i="23"/>
  <c r="R50" i="23"/>
  <c r="AC22" i="23"/>
  <c r="V87" i="23"/>
  <c r="T50" i="23"/>
  <c r="AI13" i="23"/>
  <c r="AB52" i="23"/>
  <c r="O44" i="23"/>
  <c r="O94" i="23"/>
  <c r="V95" i="23"/>
  <c r="W93" i="23"/>
  <c r="T7" i="23"/>
  <c r="M67" i="23"/>
  <c r="J61" i="23"/>
  <c r="D32" i="23"/>
  <c r="Y45" i="23"/>
  <c r="L8" i="23"/>
  <c r="S58" i="23"/>
  <c r="L97" i="23"/>
  <c r="AA45" i="23"/>
  <c r="E50" i="23"/>
  <c r="AI27" i="23"/>
  <c r="AE9" i="23"/>
  <c r="C45" i="23"/>
  <c r="T65" i="23"/>
  <c r="T81" i="23"/>
  <c r="T52" i="23"/>
  <c r="Z6" i="23"/>
  <c r="AJ33" i="23"/>
  <c r="X44" i="23"/>
  <c r="C40" i="23"/>
  <c r="W82" i="23"/>
  <c r="H26" i="23"/>
  <c r="D42" i="23"/>
  <c r="U59" i="23"/>
  <c r="F5" i="23"/>
  <c r="M97" i="23"/>
  <c r="X76" i="23"/>
  <c r="AE63" i="23"/>
  <c r="W8" i="23"/>
  <c r="B29" i="23"/>
  <c r="I48" i="23"/>
  <c r="R57" i="23"/>
  <c r="M43" i="23"/>
  <c r="U54" i="23"/>
  <c r="J46" i="23"/>
  <c r="T99" i="23"/>
  <c r="I40" i="23"/>
  <c r="G85" i="23"/>
  <c r="C97" i="23"/>
  <c r="R81" i="23"/>
  <c r="AF16" i="23"/>
  <c r="K43" i="23"/>
  <c r="R23" i="23"/>
  <c r="AC63" i="23"/>
  <c r="AG23" i="23"/>
  <c r="C58" i="5"/>
  <c r="C102" i="23"/>
  <c r="V52" i="23"/>
  <c r="AI83" i="23"/>
  <c r="AG16" i="23"/>
  <c r="L47" i="23"/>
  <c r="AH94" i="23"/>
  <c r="J67" i="23"/>
  <c r="H27" i="23"/>
  <c r="T12" i="23"/>
  <c r="AH97" i="23"/>
  <c r="T9" i="23"/>
  <c r="C58" i="23"/>
  <c r="Y78" i="23"/>
  <c r="Z50" i="23"/>
  <c r="AC8" i="23"/>
  <c r="T74" i="23"/>
  <c r="X43" i="23"/>
  <c r="C32" i="23"/>
  <c r="F44" i="23"/>
  <c r="U33" i="23"/>
  <c r="Z104" i="23"/>
  <c r="AF67" i="23"/>
  <c r="H92" i="23"/>
  <c r="S96" i="23"/>
  <c r="P86" i="23"/>
  <c r="F50" i="23"/>
  <c r="AA53" i="23"/>
  <c r="F77" i="23"/>
  <c r="Q66" i="23"/>
  <c r="P56" i="23"/>
  <c r="Z19" i="23"/>
  <c r="AI78" i="23"/>
  <c r="D18" i="23"/>
  <c r="AK45" i="23"/>
  <c r="J74" i="23"/>
  <c r="AF85" i="23"/>
  <c r="I65" i="23"/>
  <c r="K81" i="23"/>
  <c r="M41" i="5"/>
  <c r="W88" i="23"/>
  <c r="S44" i="23"/>
  <c r="E37" i="23"/>
  <c r="H87" i="5"/>
  <c r="AK104" i="23"/>
  <c r="Q38" i="23"/>
  <c r="X69" i="23"/>
  <c r="C66" i="23"/>
  <c r="S56" i="23"/>
  <c r="AG58" i="23"/>
  <c r="U47" i="23"/>
  <c r="Z43" i="23"/>
  <c r="Q14" i="23"/>
  <c r="F63" i="23"/>
  <c r="I98" i="23"/>
  <c r="S91" i="23"/>
  <c r="S100" i="23"/>
  <c r="AB11" i="23"/>
  <c r="AG75" i="23"/>
  <c r="G31" i="5"/>
  <c r="X102" i="23"/>
  <c r="W48" i="23"/>
  <c r="N25" i="23"/>
  <c r="T83" i="23"/>
  <c r="X50" i="23"/>
  <c r="AA55" i="23"/>
  <c r="R75" i="23"/>
  <c r="AA18" i="23"/>
  <c r="AA29" i="23"/>
  <c r="C80" i="23"/>
  <c r="F57" i="23"/>
  <c r="AH57" i="23"/>
  <c r="O45" i="23"/>
  <c r="Z17" i="23"/>
  <c r="W41" i="23"/>
  <c r="O81" i="5"/>
  <c r="T11" i="23"/>
  <c r="W89" i="23"/>
  <c r="AC48" i="23"/>
  <c r="AJ93" i="23"/>
  <c r="AF76" i="23"/>
  <c r="U79" i="23"/>
  <c r="Y103" i="23"/>
  <c r="AI6" i="23"/>
  <c r="R32" i="23"/>
  <c r="W63" i="23"/>
  <c r="X68" i="23"/>
  <c r="AJ32" i="23"/>
  <c r="I57" i="23"/>
  <c r="V74" i="23"/>
  <c r="P32" i="23"/>
  <c r="N26" i="23"/>
  <c r="AB73" i="23"/>
  <c r="M79" i="23"/>
  <c r="AF43" i="23"/>
  <c r="L86" i="23"/>
  <c r="AJ103" i="23"/>
  <c r="C87" i="23"/>
  <c r="I100" i="23"/>
  <c r="L28" i="23"/>
  <c r="W59" i="23"/>
  <c r="Y12" i="23"/>
  <c r="X30" i="23"/>
  <c r="E63" i="23"/>
  <c r="F28" i="23"/>
  <c r="N45" i="23"/>
  <c r="D38" i="23"/>
  <c r="Z48" i="23"/>
  <c r="AD100" i="23"/>
  <c r="F93" i="23"/>
  <c r="D102" i="23"/>
  <c r="Q34" i="23"/>
  <c r="F25" i="5"/>
  <c r="F89" i="23"/>
  <c r="J92" i="23"/>
  <c r="C7" i="23"/>
  <c r="O88" i="23"/>
  <c r="O38" i="23"/>
  <c r="P61" i="23"/>
  <c r="C39" i="23"/>
  <c r="E86" i="23"/>
  <c r="T38" i="23"/>
  <c r="X5" i="23"/>
  <c r="Y83" i="23"/>
  <c r="K104" i="23"/>
  <c r="D52" i="23"/>
  <c r="J54" i="23"/>
  <c r="AC54" i="23"/>
  <c r="B64" i="5"/>
  <c r="C43" i="23"/>
  <c r="I51" i="23"/>
  <c r="AJ88" i="23"/>
  <c r="AC34" i="23"/>
  <c r="O79" i="23"/>
  <c r="AA40" i="23"/>
  <c r="Q70" i="23"/>
  <c r="D45" i="23"/>
  <c r="V78" i="23"/>
  <c r="K89" i="23"/>
  <c r="AA61" i="23"/>
  <c r="I60" i="23"/>
  <c r="C55" i="23"/>
  <c r="C88" i="23"/>
  <c r="S47" i="23"/>
  <c r="N41" i="23"/>
  <c r="AC10" i="23"/>
  <c r="T32" i="23"/>
  <c r="U13" i="23"/>
  <c r="Z63" i="23"/>
  <c r="Q23" i="23"/>
  <c r="AD102" i="23"/>
  <c r="E95" i="23"/>
  <c r="F87" i="23"/>
  <c r="I59" i="23"/>
  <c r="H80" i="23"/>
  <c r="P13" i="23"/>
  <c r="M68" i="23"/>
  <c r="AC13" i="23"/>
  <c r="M81" i="23"/>
  <c r="X96" i="23"/>
  <c r="E31" i="23"/>
  <c r="N99" i="23"/>
  <c r="I11" i="23"/>
  <c r="R20" i="23"/>
  <c r="U10" i="23"/>
  <c r="AK32" i="23"/>
  <c r="Q68" i="23"/>
  <c r="AA46" i="23"/>
  <c r="Q42" i="23"/>
  <c r="AB82" i="23"/>
  <c r="Q22" i="23"/>
  <c r="X101" i="23"/>
  <c r="S85" i="23"/>
  <c r="C18" i="23"/>
  <c r="T101" i="23"/>
  <c r="P87" i="23"/>
  <c r="AD89" i="23"/>
  <c r="W54" i="23"/>
  <c r="AJ44" i="23"/>
  <c r="AJ39" i="23"/>
  <c r="AJ89" i="23"/>
  <c r="AI100" i="23"/>
  <c r="F56" i="23"/>
  <c r="N9" i="23"/>
  <c r="AD70" i="23"/>
  <c r="S22" i="23"/>
  <c r="P49" i="23"/>
  <c r="W20" i="23"/>
  <c r="W26" i="23"/>
  <c r="Q24" i="23"/>
  <c r="O91" i="23"/>
  <c r="AG100" i="23"/>
  <c r="O102" i="23"/>
  <c r="AF46" i="23"/>
  <c r="S94" i="23"/>
  <c r="W60" i="23"/>
  <c r="L54" i="23"/>
  <c r="AD98" i="23"/>
  <c r="E57" i="23"/>
  <c r="AD8" i="23"/>
  <c r="AI30" i="23"/>
  <c r="R65" i="23"/>
  <c r="V23" i="23"/>
  <c r="AC15" i="23"/>
  <c r="O57" i="23"/>
  <c r="W62" i="23"/>
  <c r="AF39" i="23"/>
  <c r="Z98" i="23"/>
  <c r="R42" i="23"/>
  <c r="AJ74" i="23"/>
  <c r="W6" i="23"/>
  <c r="M96" i="23"/>
  <c r="AD94" i="23"/>
  <c r="AF101" i="23"/>
  <c r="AE87" i="23"/>
  <c r="AG93" i="23"/>
  <c r="Q84" i="23"/>
  <c r="AA59" i="23"/>
  <c r="AI56" i="23"/>
  <c r="L14" i="23"/>
  <c r="E26" i="23"/>
  <c r="K23" i="23"/>
  <c r="R30" i="23"/>
  <c r="C69" i="23"/>
  <c r="I68" i="23"/>
  <c r="W24" i="23"/>
  <c r="AB67" i="23"/>
  <c r="O9" i="23"/>
  <c r="W68" i="23"/>
  <c r="E58" i="23"/>
  <c r="F86" i="23"/>
  <c r="U84" i="23"/>
  <c r="E18" i="23"/>
  <c r="G43" i="23"/>
  <c r="C6" i="23"/>
  <c r="M18" i="23"/>
  <c r="T69" i="23"/>
  <c r="K46" i="23"/>
  <c r="L101" i="23"/>
  <c r="F20" i="5"/>
  <c r="C52" i="23"/>
  <c r="N101" i="23"/>
  <c r="AF80" i="23"/>
  <c r="Y13" i="23"/>
  <c r="P100" i="23"/>
  <c r="S93" i="23"/>
  <c r="C65" i="23"/>
  <c r="AI57" i="23"/>
  <c r="D73" i="23"/>
  <c r="H24" i="23"/>
  <c r="Z34" i="23"/>
  <c r="S50" i="23"/>
  <c r="U97" i="23"/>
  <c r="F92" i="23"/>
  <c r="J60" i="23"/>
  <c r="D32" i="5"/>
  <c r="AH14" i="23"/>
  <c r="M99" i="23"/>
  <c r="AA74" i="23"/>
  <c r="N64" i="23"/>
  <c r="N100" i="23"/>
  <c r="AH92" i="23"/>
  <c r="AD24" i="23"/>
  <c r="AC80" i="23"/>
  <c r="V27" i="23"/>
  <c r="H90" i="23"/>
  <c r="AI72" i="23"/>
  <c r="AG53" i="23"/>
  <c r="K33" i="23"/>
  <c r="C10" i="23"/>
  <c r="I19" i="23"/>
  <c r="J53" i="23"/>
  <c r="E45" i="23"/>
  <c r="AH84" i="23"/>
  <c r="AD54" i="23"/>
  <c r="F59" i="23"/>
  <c r="M54" i="23"/>
  <c r="K16" i="23"/>
  <c r="AA62" i="23"/>
  <c r="J7" i="23"/>
  <c r="U99" i="23"/>
  <c r="C5" i="23"/>
  <c r="AH42" i="23"/>
  <c r="S71" i="23"/>
  <c r="AK82" i="23"/>
  <c r="J85" i="23"/>
  <c r="S28" i="23"/>
  <c r="F22" i="23"/>
  <c r="L39" i="23"/>
  <c r="Z85" i="23"/>
  <c r="U71" i="23"/>
  <c r="L37" i="23"/>
  <c r="AG9" i="23"/>
  <c r="AB68" i="23"/>
  <c r="AI11" i="23"/>
  <c r="E53" i="23"/>
  <c r="U17" i="23"/>
  <c r="S31" i="23"/>
  <c r="AG56" i="23"/>
  <c r="P10" i="23"/>
  <c r="AC90" i="23"/>
  <c r="AH102" i="23"/>
  <c r="AE69" i="23"/>
  <c r="AD27" i="23"/>
  <c r="T75" i="23"/>
  <c r="D53" i="23"/>
  <c r="K74" i="23"/>
  <c r="S12" i="23"/>
  <c r="E39" i="23"/>
  <c r="R104" i="23"/>
  <c r="P68" i="23"/>
  <c r="P17" i="23"/>
  <c r="D22" i="23"/>
  <c r="M6" i="23"/>
  <c r="AE30" i="23"/>
  <c r="Q103" i="23"/>
  <c r="P44" i="23"/>
  <c r="X7" i="23"/>
  <c r="R90" i="23"/>
  <c r="R91" i="23"/>
  <c r="AG80" i="23"/>
  <c r="AE11" i="23"/>
  <c r="J33" i="23"/>
  <c r="AC27" i="23"/>
  <c r="C20" i="23"/>
  <c r="J11" i="23"/>
  <c r="AC20" i="23"/>
  <c r="N58" i="23"/>
  <c r="C103" i="23"/>
  <c r="O21" i="23"/>
  <c r="W30" i="23"/>
  <c r="K102" i="23"/>
  <c r="AI101" i="23"/>
  <c r="AH22" i="23"/>
  <c r="N65" i="23"/>
  <c r="AJ11" i="23"/>
  <c r="AE78" i="23"/>
  <c r="AE18" i="23"/>
  <c r="AE102" i="23"/>
  <c r="K51" i="23"/>
  <c r="P92" i="23"/>
  <c r="AB97" i="23"/>
  <c r="AI98" i="23"/>
  <c r="AH60" i="23"/>
  <c r="W99" i="23"/>
  <c r="J88" i="23"/>
  <c r="P23" i="23"/>
  <c r="AH71" i="23"/>
  <c r="U94" i="23"/>
  <c r="N61" i="23"/>
  <c r="I36" i="23"/>
  <c r="J24" i="23"/>
  <c r="S89" i="23"/>
  <c r="L40" i="23"/>
  <c r="M93" i="23"/>
  <c r="H86" i="23"/>
  <c r="I89" i="23"/>
  <c r="I30" i="23"/>
  <c r="D90" i="23"/>
  <c r="K52" i="23"/>
  <c r="L81" i="23"/>
  <c r="F34" i="23"/>
  <c r="N94" i="23"/>
  <c r="C53" i="23"/>
  <c r="F38" i="23"/>
  <c r="N85" i="23"/>
  <c r="B17" i="5"/>
  <c r="X92" i="23"/>
  <c r="J51" i="23"/>
  <c r="L44" i="23"/>
  <c r="U74" i="23"/>
  <c r="K75" i="23"/>
  <c r="C68" i="23"/>
  <c r="D41" i="23"/>
  <c r="C49" i="23"/>
  <c r="I69" i="23"/>
  <c r="J101" i="23"/>
  <c r="D51" i="23"/>
  <c r="AD104" i="23"/>
  <c r="J99" i="23"/>
  <c r="D55" i="23"/>
  <c r="AF99" i="23"/>
  <c r="D20" i="5"/>
  <c r="AI84" i="23"/>
  <c r="E68" i="23"/>
  <c r="AC73" i="23"/>
  <c r="X52" i="23"/>
  <c r="D16" i="23"/>
  <c r="M17" i="23"/>
  <c r="V93" i="23"/>
  <c r="AF7" i="23"/>
  <c r="D86" i="23"/>
  <c r="F60" i="23"/>
  <c r="AA103" i="23"/>
  <c r="K103" i="23"/>
  <c r="C37" i="23"/>
  <c r="AI12" i="23"/>
  <c r="Z96" i="23"/>
  <c r="U42" i="23"/>
  <c r="M40" i="23"/>
  <c r="AK79" i="23"/>
  <c r="F94" i="23"/>
  <c r="P63" i="23"/>
  <c r="J52" i="23"/>
  <c r="N29" i="23"/>
  <c r="C81" i="23"/>
  <c r="AF22" i="23"/>
  <c r="M88" i="23"/>
  <c r="AI80" i="23"/>
  <c r="AE100" i="23"/>
  <c r="AF44" i="23"/>
  <c r="I103" i="23"/>
  <c r="R77" i="23"/>
  <c r="V101" i="23"/>
  <c r="J97" i="23"/>
  <c r="E59" i="23"/>
  <c r="AC99" i="23"/>
  <c r="F29" i="23"/>
  <c r="K72" i="23"/>
  <c r="D20" i="23"/>
  <c r="D9" i="23"/>
  <c r="AJ63" i="23"/>
  <c r="I97" i="23"/>
  <c r="B60" i="23"/>
  <c r="U70" i="23"/>
  <c r="W84" i="23"/>
  <c r="E56" i="23"/>
  <c r="J56" i="23"/>
  <c r="H13" i="23"/>
  <c r="M51" i="23"/>
  <c r="Y104" i="23"/>
  <c r="AI75" i="23"/>
  <c r="Q97" i="23"/>
  <c r="AH65" i="23"/>
  <c r="G5" i="23"/>
  <c r="O18" i="23"/>
  <c r="B22" i="23"/>
  <c r="Z42" i="23"/>
  <c r="C91" i="23"/>
  <c r="N91" i="23"/>
  <c r="AK28" i="23"/>
  <c r="T94" i="23"/>
  <c r="AE88" i="23"/>
  <c r="M86" i="23"/>
  <c r="R73" i="23"/>
  <c r="AH91" i="23"/>
  <c r="K73" i="23"/>
  <c r="K71" i="23"/>
  <c r="C27" i="23"/>
  <c r="U86" i="23"/>
  <c r="H55" i="23"/>
  <c r="AJ75" i="23"/>
  <c r="C14" i="5"/>
  <c r="O101" i="23"/>
  <c r="X36" i="23"/>
  <c r="L92" i="23"/>
  <c r="K19" i="23"/>
  <c r="H6" i="23"/>
  <c r="R83" i="23"/>
  <c r="W98" i="23"/>
  <c r="I73" i="23"/>
  <c r="O66" i="23"/>
  <c r="H7" i="23"/>
  <c r="AB96" i="23"/>
  <c r="U82" i="23"/>
  <c r="F19" i="23"/>
  <c r="AK89" i="23"/>
  <c r="J62" i="23"/>
  <c r="R12" i="23"/>
  <c r="AC5" i="23"/>
  <c r="AA5" i="23"/>
  <c r="AH41" i="23"/>
  <c r="E29" i="23"/>
  <c r="J89" i="23"/>
  <c r="F90" i="5"/>
  <c r="O20" i="23"/>
  <c r="Z58" i="23"/>
  <c r="B53" i="23"/>
  <c r="W57" i="23"/>
  <c r="H49" i="23"/>
  <c r="AG94" i="23"/>
  <c r="H71" i="23"/>
  <c r="D81" i="5"/>
  <c r="X78" i="23"/>
  <c r="AA56" i="23"/>
  <c r="C96" i="23"/>
  <c r="R84" i="23"/>
  <c r="Z13" i="23"/>
  <c r="I77" i="23"/>
  <c r="AA7" i="23"/>
  <c r="AI22" i="23"/>
  <c r="I99" i="23"/>
  <c r="J76" i="23"/>
  <c r="B98" i="5"/>
  <c r="AA70" i="23"/>
  <c r="Y55" i="23"/>
  <c r="G17" i="23"/>
  <c r="K41" i="23"/>
  <c r="G56" i="23"/>
  <c r="I52" i="23"/>
  <c r="B84" i="23"/>
  <c r="X91" i="23"/>
  <c r="N47" i="23"/>
  <c r="B16" i="23"/>
  <c r="T82" i="23"/>
  <c r="I88" i="23"/>
  <c r="X51" i="23"/>
  <c r="D70" i="23"/>
  <c r="D103" i="5"/>
  <c r="E94" i="23"/>
  <c r="Z71" i="23"/>
  <c r="H79" i="23"/>
  <c r="F14" i="23"/>
  <c r="N18" i="23"/>
  <c r="Q43" i="23"/>
  <c r="AK72" i="23"/>
  <c r="C59" i="23"/>
  <c r="S57" i="23"/>
  <c r="H48" i="23"/>
  <c r="F70" i="5"/>
  <c r="Y102" i="23"/>
  <c r="D5" i="23"/>
  <c r="H85" i="23"/>
  <c r="P69" i="23"/>
  <c r="K10" i="23"/>
  <c r="W100" i="23"/>
  <c r="F49" i="5"/>
  <c r="D99" i="23"/>
  <c r="T103" i="23"/>
  <c r="H101" i="23"/>
  <c r="V85" i="23"/>
  <c r="G15" i="23"/>
  <c r="E47" i="23"/>
  <c r="D37" i="5"/>
  <c r="AC86" i="23"/>
  <c r="AE97" i="23"/>
  <c r="B5" i="5"/>
  <c r="L34" i="23"/>
  <c r="M47" i="23"/>
  <c r="G12" i="23"/>
  <c r="AJ99" i="23"/>
  <c r="G101" i="23"/>
  <c r="C28" i="23"/>
  <c r="J13" i="23"/>
  <c r="AK73" i="23"/>
  <c r="G86" i="23"/>
  <c r="D14" i="23"/>
  <c r="AC47" i="23"/>
  <c r="AC7" i="23"/>
  <c r="AA88" i="23"/>
  <c r="Z35" i="23"/>
  <c r="AF60" i="23"/>
  <c r="V55" i="23"/>
  <c r="O104" i="23"/>
  <c r="M56" i="23"/>
  <c r="M24" i="23"/>
  <c r="Q9" i="23"/>
  <c r="F83" i="23"/>
  <c r="T92" i="23"/>
  <c r="AH87" i="23"/>
  <c r="X67" i="23"/>
  <c r="D67" i="23"/>
  <c r="AK78" i="23"/>
  <c r="D36" i="23"/>
  <c r="C7" i="5"/>
  <c r="AJ66" i="23"/>
  <c r="K65" i="23"/>
  <c r="W33" i="23"/>
  <c r="AG51" i="23"/>
  <c r="I29" i="23"/>
  <c r="T71" i="23"/>
  <c r="Q33" i="23"/>
  <c r="J15" i="23"/>
  <c r="AI90" i="23"/>
  <c r="H12" i="23"/>
  <c r="AC68" i="23"/>
  <c r="AC53" i="23"/>
  <c r="AH104" i="23"/>
  <c r="AF93" i="23"/>
  <c r="C15" i="23"/>
  <c r="C42" i="5"/>
  <c r="Z92" i="23"/>
  <c r="F82" i="23"/>
  <c r="AF35" i="23"/>
  <c r="W36" i="23"/>
  <c r="L27" i="23"/>
  <c r="AA92" i="23"/>
  <c r="I96" i="23"/>
  <c r="AB33" i="23"/>
  <c r="Q94" i="23"/>
  <c r="X48" i="23"/>
  <c r="N83" i="23"/>
  <c r="AK24" i="23"/>
  <c r="AC28" i="23"/>
  <c r="D98" i="23"/>
  <c r="J18" i="23"/>
  <c r="J27" i="23"/>
  <c r="V80" i="23"/>
  <c r="J37" i="23"/>
  <c r="K98" i="23"/>
  <c r="AG5" i="23"/>
  <c r="AI104" i="23"/>
  <c r="F71" i="5"/>
  <c r="S102" i="23"/>
  <c r="D27" i="23"/>
  <c r="D47" i="5"/>
  <c r="I17" i="23"/>
  <c r="F6" i="5"/>
  <c r="E8" i="23"/>
  <c r="C89" i="5"/>
  <c r="D8" i="5"/>
  <c r="I21" i="23"/>
  <c r="C57" i="23"/>
  <c r="F35" i="23"/>
  <c r="C61" i="23"/>
  <c r="T39" i="23"/>
  <c r="E54" i="23"/>
  <c r="J57" i="23"/>
  <c r="T28" i="23"/>
  <c r="J31" i="23"/>
  <c r="F25" i="23"/>
  <c r="C13" i="5"/>
  <c r="H72" i="23"/>
  <c r="C13" i="23"/>
  <c r="H75" i="23"/>
  <c r="K61" i="23"/>
  <c r="D49" i="23"/>
  <c r="AE16" i="23"/>
  <c r="B94" i="5"/>
  <c r="H52" i="23"/>
  <c r="M59" i="23"/>
  <c r="D69" i="5"/>
  <c r="I43" i="23"/>
  <c r="H95" i="23"/>
  <c r="E9" i="23"/>
  <c r="G75" i="23"/>
  <c r="F50" i="5"/>
  <c r="G99" i="23"/>
  <c r="L82" i="23"/>
  <c r="B71" i="23"/>
  <c r="U28" i="23"/>
  <c r="M90" i="23"/>
  <c r="E11" i="23"/>
  <c r="AA104" i="23"/>
  <c r="G25" i="23"/>
  <c r="AJ87" i="23"/>
  <c r="G81" i="23"/>
  <c r="B8" i="5"/>
  <c r="E79" i="23"/>
  <c r="C17" i="5"/>
  <c r="L91" i="23"/>
  <c r="AF56" i="23"/>
  <c r="AF91" i="23"/>
  <c r="T96" i="23"/>
  <c r="B64" i="23"/>
  <c r="H10" i="23"/>
  <c r="D43" i="23"/>
  <c r="G42" i="23"/>
  <c r="F78" i="23"/>
  <c r="W95" i="23"/>
  <c r="W22" i="23"/>
  <c r="F75" i="5"/>
  <c r="U48" i="23"/>
  <c r="AD67" i="23"/>
  <c r="B63" i="23"/>
  <c r="G69" i="23"/>
  <c r="S80" i="23"/>
  <c r="H56" i="23"/>
  <c r="E15" i="23"/>
  <c r="Z94" i="23"/>
  <c r="M65" i="23"/>
  <c r="X98" i="23"/>
  <c r="N86" i="23"/>
  <c r="F34" i="5"/>
  <c r="AB26" i="23"/>
  <c r="Y69" i="23"/>
  <c r="I25" i="23"/>
  <c r="AI91" i="23"/>
  <c r="L94" i="23"/>
  <c r="K96" i="23"/>
  <c r="V5" i="23"/>
  <c r="AG50" i="23"/>
  <c r="K53" i="23"/>
  <c r="AD77" i="23"/>
  <c r="AF27" i="23"/>
  <c r="R87" i="23"/>
  <c r="X84" i="23"/>
  <c r="K56" i="23"/>
  <c r="Q50" i="23"/>
  <c r="G31" i="23"/>
  <c r="AE38" i="23"/>
  <c r="AI95" i="23"/>
  <c r="C56" i="5"/>
  <c r="J17" i="23"/>
  <c r="C101" i="23"/>
  <c r="W25" i="23"/>
  <c r="AK56" i="23"/>
  <c r="S70" i="23"/>
  <c r="AD12" i="23"/>
  <c r="I104" i="23"/>
  <c r="W23" i="23"/>
  <c r="U62" i="23"/>
  <c r="AF17" i="23"/>
  <c r="X95" i="23"/>
  <c r="C38" i="23"/>
  <c r="G82" i="23"/>
  <c r="V56" i="23"/>
  <c r="K100" i="23"/>
  <c r="F94" i="5"/>
  <c r="F72" i="23"/>
  <c r="H45" i="23"/>
  <c r="U32" i="23"/>
  <c r="W66" i="23"/>
  <c r="P102" i="23"/>
  <c r="J6" i="23"/>
  <c r="AC17" i="23"/>
  <c r="AJ14" i="23"/>
  <c r="F91" i="23"/>
  <c r="K88" i="23"/>
  <c r="D82" i="23"/>
  <c r="U44" i="23"/>
  <c r="D7" i="23"/>
  <c r="F18" i="23"/>
  <c r="E73" i="23"/>
  <c r="G47" i="23"/>
  <c r="O97" i="23"/>
  <c r="F99" i="23"/>
  <c r="AE92" i="23"/>
  <c r="AH38" i="23"/>
  <c r="I45" i="23"/>
  <c r="C62" i="5"/>
  <c r="AB95" i="23"/>
  <c r="H94" i="23"/>
  <c r="X10" i="23"/>
  <c r="AK26" i="23"/>
  <c r="T95" i="23"/>
  <c r="Q52" i="23"/>
  <c r="B51" i="23"/>
  <c r="AA89" i="23"/>
  <c r="AB47" i="23"/>
  <c r="D35" i="23"/>
  <c r="P5" i="23"/>
  <c r="J104" i="23"/>
  <c r="K66" i="23"/>
  <c r="C17" i="23"/>
  <c r="J100" i="23"/>
  <c r="L45" i="23"/>
  <c r="AH30" i="23"/>
  <c r="R11" i="23"/>
  <c r="AJ5" i="23"/>
  <c r="J12" i="23"/>
  <c r="AD15" i="23"/>
  <c r="AJ54" i="23"/>
  <c r="U51" i="23"/>
  <c r="Q35" i="23"/>
  <c r="AI10" i="23"/>
  <c r="M8" i="23"/>
  <c r="E91" i="23"/>
  <c r="K11" i="23"/>
  <c r="L96" i="23"/>
  <c r="J35" i="23"/>
  <c r="B85" i="23"/>
  <c r="Y72" i="23"/>
  <c r="G6" i="23"/>
  <c r="E16" i="23"/>
  <c r="Z81" i="23"/>
  <c r="R46" i="23"/>
  <c r="J75" i="23"/>
  <c r="C95" i="23"/>
  <c r="Z74" i="23"/>
  <c r="I33" i="23"/>
  <c r="L30" i="23"/>
  <c r="E24" i="23"/>
  <c r="F98" i="23"/>
  <c r="I66" i="23"/>
  <c r="J84" i="23"/>
  <c r="C72" i="23"/>
  <c r="F24" i="5"/>
  <c r="AF100" i="23"/>
  <c r="G48" i="23"/>
  <c r="U38" i="23"/>
  <c r="T36" i="23"/>
  <c r="AD97" i="23"/>
  <c r="V34" i="23"/>
  <c r="F96" i="23"/>
  <c r="D28" i="23"/>
  <c r="AI50" i="23"/>
  <c r="AA10" i="23"/>
  <c r="AH44" i="23"/>
  <c r="Y23" i="23"/>
  <c r="AB32" i="23"/>
  <c r="H83" i="23"/>
  <c r="R63" i="23"/>
  <c r="J50" i="23"/>
  <c r="AD69" i="23"/>
  <c r="AK71" i="23"/>
  <c r="L63" i="23"/>
  <c r="Y66" i="23"/>
  <c r="G58" i="23"/>
  <c r="D71" i="5"/>
  <c r="I32" i="23"/>
  <c r="H36" i="23"/>
  <c r="G93" i="23"/>
  <c r="Z90" i="23"/>
  <c r="W5" i="5"/>
  <c r="AG70" i="23"/>
  <c r="F83" i="5"/>
  <c r="U81" i="23"/>
  <c r="T63" i="23"/>
  <c r="G87" i="23"/>
  <c r="N87" i="23"/>
  <c r="F67" i="23"/>
  <c r="Q90" i="23"/>
  <c r="AE33" i="23"/>
  <c r="W76" i="23"/>
  <c r="AC56" i="23"/>
  <c r="D83" i="23"/>
  <c r="AI43" i="23"/>
  <c r="Y88" i="23"/>
  <c r="S51" i="23"/>
  <c r="L18" i="23"/>
  <c r="K45" i="23"/>
  <c r="M92" i="23"/>
  <c r="F32" i="23"/>
  <c r="E100" i="23"/>
  <c r="AK94" i="23"/>
  <c r="AE61" i="23"/>
  <c r="O84" i="23"/>
  <c r="V98" i="23"/>
  <c r="H82" i="23"/>
  <c r="B49" i="5"/>
  <c r="V97" i="23"/>
  <c r="H96" i="23"/>
  <c r="AK27" i="23"/>
  <c r="AF58" i="23"/>
  <c r="K5" i="23"/>
  <c r="C70" i="23"/>
  <c r="L80" i="23"/>
  <c r="F69" i="23"/>
  <c r="Z29" i="23"/>
  <c r="AE25" i="23"/>
  <c r="X53" i="23"/>
  <c r="Y84" i="23"/>
  <c r="AB99" i="23"/>
  <c r="AJ69" i="23"/>
  <c r="H76" i="23"/>
  <c r="B97" i="23"/>
  <c r="S90" i="23"/>
  <c r="AB35" i="23"/>
  <c r="AG78" i="23"/>
  <c r="O74" i="23"/>
  <c r="AA65" i="23"/>
  <c r="AA19" i="23"/>
  <c r="E51" i="23"/>
  <c r="E77" i="23"/>
  <c r="S68" i="23"/>
  <c r="AI45" i="23"/>
  <c r="Q104" i="23"/>
  <c r="M78" i="23"/>
  <c r="O37" i="23"/>
  <c r="F67" i="5"/>
  <c r="AG77" i="23"/>
  <c r="AD61" i="23"/>
  <c r="C64" i="23"/>
  <c r="AD19" i="23"/>
  <c r="H17" i="23"/>
  <c r="S5" i="23"/>
  <c r="G104" i="23"/>
  <c r="C74" i="5"/>
  <c r="J26" i="23"/>
  <c r="D74" i="5"/>
  <c r="AH54" i="23"/>
  <c r="E49" i="23"/>
  <c r="AE104" i="23"/>
  <c r="C62" i="23"/>
  <c r="D45" i="5"/>
  <c r="AK5" i="23"/>
  <c r="X75" i="23"/>
  <c r="D65" i="5"/>
  <c r="AE36" i="23"/>
  <c r="W69" i="23"/>
  <c r="L98" i="23"/>
  <c r="AB60" i="23"/>
  <c r="H29" i="23"/>
  <c r="J70" i="23"/>
  <c r="G28" i="23"/>
  <c r="W47" i="23"/>
  <c r="U15" i="23"/>
  <c r="I13" i="23"/>
  <c r="AF59" i="23"/>
  <c r="O93" i="23"/>
  <c r="F16" i="23"/>
  <c r="Z28" i="23"/>
  <c r="S78" i="23"/>
  <c r="C48" i="5"/>
  <c r="K55" i="23"/>
  <c r="E27" i="23"/>
  <c r="D17" i="5"/>
  <c r="D34" i="23"/>
  <c r="D82" i="5"/>
  <c r="C25" i="23"/>
  <c r="B96" i="5"/>
  <c r="B34" i="23"/>
  <c r="E32" i="23"/>
  <c r="K68" i="23"/>
  <c r="B82" i="23"/>
  <c r="F27" i="5"/>
  <c r="K29" i="23"/>
  <c r="E99" i="23"/>
  <c r="O7" i="23"/>
  <c r="H53" i="23"/>
  <c r="AF48" i="23"/>
  <c r="C71" i="5"/>
  <c r="AG72" i="23"/>
  <c r="AK20" i="23"/>
  <c r="B30" i="5"/>
  <c r="K20" i="23"/>
  <c r="H20" i="23"/>
  <c r="AF75" i="23"/>
  <c r="S82" i="23"/>
  <c r="P59" i="23"/>
  <c r="H34" i="23"/>
  <c r="T80" i="23"/>
  <c r="Y94" i="23"/>
  <c r="D33" i="23"/>
  <c r="Q77" i="23"/>
  <c r="J59" i="23"/>
  <c r="D50" i="5"/>
  <c r="J47" i="23"/>
  <c r="Z79" i="23"/>
  <c r="AH66" i="23"/>
  <c r="H35" i="23"/>
  <c r="M35" i="23"/>
  <c r="AF52" i="23"/>
  <c r="AI93" i="23"/>
  <c r="R41" i="23"/>
  <c r="E76" i="23"/>
  <c r="C14" i="23"/>
  <c r="D87" i="23"/>
  <c r="C59" i="5"/>
  <c r="G9" i="23"/>
  <c r="AC98" i="23"/>
  <c r="AC24" i="23"/>
  <c r="AI86" i="23"/>
  <c r="L6" i="23"/>
  <c r="AC67" i="23"/>
  <c r="AH95" i="23"/>
  <c r="AK68" i="23"/>
  <c r="K64" i="23"/>
  <c r="N60" i="23"/>
  <c r="F7" i="23"/>
  <c r="C8" i="23"/>
  <c r="T87" i="23"/>
  <c r="F58" i="23"/>
  <c r="C73" i="23"/>
  <c r="F70" i="23"/>
  <c r="M70" i="23"/>
  <c r="H51" i="23"/>
  <c r="C28" i="5"/>
  <c r="E72" i="23"/>
  <c r="M29" i="23"/>
  <c r="AB84" i="23"/>
  <c r="AE49" i="23"/>
  <c r="AC65" i="23"/>
  <c r="C100" i="23"/>
  <c r="I56" i="23"/>
  <c r="Y59" i="23"/>
  <c r="AG91" i="23"/>
  <c r="D61" i="23"/>
  <c r="V73" i="23"/>
  <c r="AD9" i="23"/>
  <c r="E7" i="23"/>
  <c r="O96" i="23"/>
  <c r="G36" i="23"/>
  <c r="B20" i="5"/>
  <c r="D31" i="23"/>
  <c r="AK18" i="23"/>
  <c r="V103" i="23"/>
  <c r="E25" i="23"/>
  <c r="E28" i="23"/>
  <c r="S88" i="23"/>
  <c r="G38" i="23"/>
  <c r="J63" i="23"/>
  <c r="C46" i="23"/>
  <c r="F51" i="23"/>
  <c r="W90" i="23"/>
  <c r="K76" i="23"/>
  <c r="AJ55" i="23"/>
  <c r="D72" i="5"/>
  <c r="P67" i="23"/>
  <c r="D60" i="23"/>
  <c r="H38" i="23"/>
  <c r="E60" i="23"/>
  <c r="H89" i="23"/>
  <c r="L35" i="23"/>
  <c r="B33" i="5"/>
  <c r="K47" i="23"/>
  <c r="V16" i="23"/>
  <c r="B80" i="5"/>
  <c r="AD25" i="23"/>
  <c r="W86" i="23"/>
  <c r="M41" i="23"/>
  <c r="K36" i="23"/>
  <c r="B66" i="23"/>
  <c r="N15" i="23"/>
  <c r="AG49" i="23"/>
  <c r="F100" i="5"/>
  <c r="AB87" i="23"/>
  <c r="AA93" i="23"/>
  <c r="G97" i="23"/>
  <c r="C77" i="23"/>
  <c r="G40" i="23"/>
  <c r="O39" i="23"/>
  <c r="E82" i="23"/>
  <c r="F103" i="23"/>
  <c r="M102" i="23"/>
  <c r="E22" i="23"/>
  <c r="J25" i="23"/>
  <c r="AB20" i="23"/>
  <c r="T48" i="23"/>
  <c r="O86" i="23"/>
  <c r="W6" i="5"/>
  <c r="B25" i="5"/>
  <c r="S62" i="23"/>
  <c r="H77" i="23"/>
  <c r="AH50" i="23"/>
  <c r="Q37" i="23"/>
  <c r="L74" i="23"/>
  <c r="AD72" i="23"/>
  <c r="C34" i="5"/>
  <c r="D24" i="5"/>
  <c r="AB93" i="23"/>
  <c r="E41" i="23"/>
  <c r="H70" i="23"/>
  <c r="AH100" i="23"/>
  <c r="AF13" i="23"/>
  <c r="H98" i="23"/>
  <c r="AH82" i="23"/>
  <c r="U98" i="23"/>
  <c r="D65" i="23"/>
  <c r="D59" i="5"/>
  <c r="AE79" i="23"/>
  <c r="I24" i="23"/>
  <c r="B22" i="5"/>
  <c r="AJ48" i="23"/>
  <c r="J80" i="23"/>
  <c r="AB56" i="23"/>
  <c r="H16" i="23"/>
  <c r="J14" i="23"/>
  <c r="O68" i="23"/>
  <c r="E42" i="23"/>
  <c r="Z51" i="23"/>
  <c r="AJ102" i="23"/>
  <c r="I46" i="23"/>
  <c r="H66" i="23"/>
  <c r="O72" i="23"/>
  <c r="C41" i="23"/>
  <c r="G30" i="23"/>
  <c r="F31" i="23"/>
  <c r="W92" i="23"/>
  <c r="D100" i="23"/>
  <c r="N72" i="23"/>
  <c r="J94" i="23"/>
  <c r="F101" i="23"/>
  <c r="H44" i="23"/>
  <c r="C98" i="23"/>
  <c r="Z91" i="23"/>
  <c r="F64" i="23"/>
  <c r="AC78" i="23"/>
  <c r="V53" i="23"/>
  <c r="H46" i="23"/>
  <c r="Y41" i="23"/>
  <c r="O61" i="23"/>
  <c r="AD44" i="23"/>
  <c r="L84" i="23"/>
  <c r="R89" i="23"/>
  <c r="AC9" i="23"/>
  <c r="N24" i="23"/>
  <c r="T14" i="23"/>
  <c r="H91" i="23"/>
  <c r="Z76" i="23"/>
  <c r="T41" i="23"/>
  <c r="I81" i="23"/>
  <c r="D67" i="5"/>
  <c r="AK102" i="23"/>
  <c r="T57" i="23"/>
  <c r="AC33" i="23"/>
  <c r="O41" i="23"/>
  <c r="L64" i="23"/>
  <c r="U76" i="23"/>
  <c r="D76" i="23"/>
  <c r="H63" i="23"/>
  <c r="K8" i="23"/>
  <c r="E65" i="23"/>
  <c r="I28" i="23"/>
  <c r="C82" i="23"/>
  <c r="X35" i="23"/>
  <c r="AF61" i="23"/>
  <c r="E40" i="23"/>
  <c r="B87" i="5"/>
  <c r="W74" i="23"/>
  <c r="Z52" i="23"/>
  <c r="U53" i="23"/>
  <c r="AE14" i="23"/>
  <c r="F30" i="23"/>
  <c r="AG14" i="23"/>
  <c r="J10" i="23"/>
  <c r="L72" i="23"/>
  <c r="X38" i="23"/>
  <c r="L103" i="23"/>
  <c r="AA83" i="23"/>
  <c r="L20" i="23"/>
  <c r="AG59" i="23"/>
  <c r="G20" i="23"/>
  <c r="D78" i="5"/>
  <c r="G79" i="23"/>
  <c r="J78" i="23"/>
  <c r="H74" i="23"/>
  <c r="R96" i="23"/>
  <c r="AC43" i="23"/>
  <c r="S16" i="23"/>
  <c r="B80" i="23"/>
  <c r="F26" i="23"/>
  <c r="Y67" i="23"/>
  <c r="B59" i="23"/>
  <c r="S101" i="23"/>
  <c r="K9" i="23"/>
  <c r="J20" i="23"/>
  <c r="D75" i="23"/>
  <c r="B54" i="5"/>
  <c r="F27" i="23"/>
  <c r="G35" i="23"/>
  <c r="C83" i="5"/>
  <c r="G33" i="23"/>
  <c r="F95" i="23"/>
  <c r="H60" i="23"/>
  <c r="L102" i="23"/>
  <c r="K15" i="23"/>
  <c r="AB89" i="23"/>
  <c r="V91" i="23"/>
  <c r="H5" i="23"/>
  <c r="J55" i="23"/>
  <c r="C84" i="23"/>
  <c r="U102" i="23"/>
  <c r="P97" i="23"/>
  <c r="E75" i="23"/>
  <c r="AD83" i="23"/>
  <c r="G89" i="23"/>
  <c r="D104" i="5"/>
  <c r="Y90" i="23"/>
  <c r="G94" i="23"/>
  <c r="I5" i="23"/>
  <c r="U100" i="23"/>
  <c r="H84" i="23"/>
  <c r="S74" i="23"/>
  <c r="D62" i="5"/>
  <c r="D25" i="5"/>
  <c r="H69" i="23"/>
  <c r="S75" i="23"/>
  <c r="W46" i="23"/>
  <c r="AF5" i="23"/>
  <c r="Y57" i="23"/>
  <c r="AC70" i="23"/>
  <c r="E74" i="23"/>
  <c r="R59" i="23"/>
  <c r="L42" i="23"/>
  <c r="F40" i="5"/>
  <c r="I78" i="23"/>
  <c r="H31" i="23"/>
  <c r="B45" i="23"/>
  <c r="C92" i="23"/>
  <c r="AE51" i="23"/>
  <c r="U19" i="23"/>
  <c r="G8" i="23"/>
  <c r="C89" i="23"/>
  <c r="T18" i="23"/>
  <c r="P73" i="23"/>
  <c r="K58" i="23"/>
  <c r="F90" i="23"/>
  <c r="U80" i="23"/>
  <c r="G78" i="23"/>
  <c r="K37" i="23"/>
  <c r="AH11" i="23"/>
  <c r="B88" i="23"/>
  <c r="AK10" i="23"/>
  <c r="AK48" i="23"/>
  <c r="N102" i="23"/>
  <c r="I14" i="23"/>
  <c r="G5" i="5"/>
  <c r="L90" i="23"/>
  <c r="G50" i="23"/>
  <c r="AE39" i="23"/>
  <c r="AB85" i="23"/>
  <c r="Z65" i="23"/>
  <c r="S104" i="23"/>
  <c r="F42" i="23"/>
  <c r="J44" i="23"/>
  <c r="C76" i="5"/>
  <c r="AD60" i="23"/>
  <c r="D59" i="23"/>
  <c r="I102" i="23"/>
  <c r="T100" i="23"/>
  <c r="E102" i="23"/>
  <c r="AC84" i="23"/>
  <c r="Q75" i="23"/>
  <c r="R68" i="23"/>
  <c r="D77" i="23"/>
  <c r="Z83" i="23"/>
  <c r="AK43" i="23"/>
  <c r="S34" i="23"/>
  <c r="C49" i="5"/>
  <c r="H64" i="23"/>
  <c r="N81" i="23"/>
  <c r="AH56" i="23"/>
  <c r="AJ94" i="23"/>
  <c r="K13" i="23"/>
  <c r="E97" i="23"/>
  <c r="Q72" i="23"/>
  <c r="G72" i="23"/>
  <c r="P45" i="23"/>
  <c r="T89" i="23"/>
  <c r="AD48" i="23"/>
  <c r="AD93" i="23"/>
  <c r="K18" i="23"/>
  <c r="P99" i="23"/>
  <c r="AE54" i="23"/>
  <c r="D30" i="5"/>
  <c r="H81" i="23"/>
  <c r="AD91" i="23"/>
  <c r="V54" i="23"/>
  <c r="AJ97" i="23"/>
  <c r="I67" i="23"/>
  <c r="K82" i="23"/>
  <c r="AJ96" i="23"/>
  <c r="AE68" i="23"/>
  <c r="K39" i="23"/>
  <c r="D11" i="23"/>
  <c r="I27" i="23"/>
  <c r="K69" i="23"/>
  <c r="G64" i="23"/>
  <c r="Y61" i="23"/>
  <c r="F52" i="5"/>
  <c r="H40" i="23"/>
  <c r="AF65" i="23"/>
  <c r="AF86" i="23"/>
  <c r="O16" i="23"/>
  <c r="F71" i="23"/>
  <c r="O22" i="23"/>
  <c r="D70" i="5"/>
  <c r="AH34" i="23"/>
  <c r="F80" i="23"/>
  <c r="B92" i="23"/>
  <c r="P93" i="23"/>
  <c r="G23" i="23"/>
  <c r="V67" i="23"/>
  <c r="G77" i="23"/>
  <c r="B84" i="5"/>
  <c r="J69" i="23"/>
  <c r="AJ8" i="23"/>
  <c r="C67" i="5"/>
  <c r="D79" i="5"/>
  <c r="AG92" i="23"/>
  <c r="AD86" i="23"/>
  <c r="P6" i="23"/>
  <c r="J102" i="23"/>
  <c r="D84" i="23"/>
  <c r="C16" i="23"/>
  <c r="B31" i="5"/>
  <c r="AE77" i="23"/>
  <c r="AF25" i="23"/>
  <c r="I16" i="23"/>
  <c r="Z89" i="23"/>
  <c r="G71" i="23"/>
  <c r="U5" i="5"/>
  <c r="H41" i="23"/>
  <c r="F48" i="5"/>
  <c r="F43" i="23"/>
  <c r="F96" i="5"/>
  <c r="V75" i="23"/>
  <c r="O26" i="23"/>
  <c r="K24" i="23"/>
  <c r="AI61" i="23"/>
  <c r="B100" i="5"/>
  <c r="AC46" i="23"/>
  <c r="K17" i="23"/>
  <c r="C21" i="23"/>
  <c r="AI41" i="23"/>
  <c r="AD5" i="23"/>
  <c r="I83" i="23"/>
  <c r="AH20" i="23"/>
  <c r="AD75" i="23"/>
  <c r="K90" i="23"/>
  <c r="E20" i="23"/>
  <c r="F99" i="5"/>
  <c r="P85" i="23"/>
  <c r="T5" i="5"/>
  <c r="L10" i="23"/>
  <c r="P70" i="23"/>
  <c r="F102" i="23"/>
  <c r="L22" i="23"/>
  <c r="F14" i="5"/>
  <c r="AG88" i="23"/>
  <c r="AH67" i="23"/>
  <c r="O5" i="23"/>
  <c r="P52" i="23"/>
  <c r="G76" i="23"/>
  <c r="R101" i="23"/>
  <c r="G54" i="23"/>
  <c r="J81" i="23"/>
  <c r="K80" i="23"/>
  <c r="F19" i="5"/>
  <c r="K34" i="23"/>
  <c r="K26" i="23"/>
  <c r="I93" i="23"/>
  <c r="AB77" i="23"/>
  <c r="G91" i="23"/>
  <c r="S99" i="23"/>
  <c r="G46" i="23"/>
  <c r="AK25" i="23"/>
  <c r="AI33" i="23"/>
  <c r="AE62" i="23"/>
  <c r="AB103" i="23"/>
  <c r="D52" i="5"/>
  <c r="V6" i="23"/>
  <c r="Q102" i="23"/>
  <c r="H54" i="23"/>
  <c r="J34" i="23"/>
  <c r="AK86" i="23"/>
  <c r="F11" i="23"/>
  <c r="B8" i="23"/>
  <c r="H8" i="23"/>
  <c r="O76" i="23"/>
  <c r="C32" i="5"/>
  <c r="C12" i="5"/>
  <c r="G59" i="23"/>
  <c r="D44" i="5"/>
  <c r="E104" i="23"/>
  <c r="AD79" i="23"/>
  <c r="X62" i="23"/>
  <c r="G73" i="23"/>
  <c r="W103" i="23"/>
  <c r="C70" i="5"/>
  <c r="E71" i="23"/>
  <c r="AJ95" i="23"/>
  <c r="B90" i="23"/>
  <c r="J5" i="23"/>
  <c r="G34" i="23"/>
  <c r="F23" i="23"/>
  <c r="M5" i="23"/>
  <c r="Q76" i="23"/>
  <c r="B99" i="23"/>
  <c r="D15" i="5"/>
  <c r="D61" i="5"/>
  <c r="F10" i="23"/>
  <c r="J58" i="23"/>
  <c r="Q95" i="23"/>
  <c r="F37" i="5"/>
  <c r="F41" i="5"/>
  <c r="D75" i="5"/>
  <c r="B6" i="5"/>
  <c r="C41" i="5"/>
  <c r="G41" i="23"/>
  <c r="C31" i="5"/>
  <c r="B26" i="23"/>
  <c r="C78" i="5"/>
  <c r="H78" i="23"/>
  <c r="D81" i="23"/>
  <c r="C36" i="5"/>
  <c r="L71" i="23"/>
  <c r="B19" i="23"/>
  <c r="F9" i="5"/>
  <c r="B66" i="5"/>
  <c r="J82" i="23"/>
  <c r="AB104" i="23"/>
  <c r="B13" i="5"/>
  <c r="C71" i="23"/>
  <c r="O52" i="23"/>
  <c r="D89" i="5"/>
  <c r="F5" i="5"/>
  <c r="D86" i="5"/>
  <c r="B57" i="5"/>
  <c r="B104" i="23"/>
  <c r="F79" i="5"/>
  <c r="B89" i="5"/>
  <c r="D41" i="5"/>
  <c r="F74" i="5"/>
  <c r="P75" i="23"/>
  <c r="B57" i="23"/>
  <c r="V77" i="23"/>
  <c r="D54" i="23"/>
  <c r="I75" i="23"/>
  <c r="B58" i="23"/>
  <c r="F86" i="5"/>
  <c r="C55" i="5"/>
  <c r="AK66" i="23"/>
  <c r="F48" i="23"/>
  <c r="L67" i="23"/>
  <c r="W37" i="23"/>
  <c r="H62" i="23"/>
  <c r="G24" i="23"/>
  <c r="B35" i="23"/>
  <c r="C29" i="5"/>
  <c r="F76" i="5"/>
  <c r="B56" i="23"/>
  <c r="AI102" i="23"/>
  <c r="B41" i="5"/>
  <c r="AK95" i="23"/>
  <c r="B96" i="23"/>
  <c r="AJ98" i="23"/>
  <c r="AC88" i="23"/>
  <c r="M94" i="23"/>
  <c r="Y96" i="23"/>
  <c r="F39" i="23"/>
  <c r="D21" i="5"/>
  <c r="C30" i="5"/>
  <c r="C35" i="5"/>
  <c r="B29" i="5"/>
  <c r="W18" i="23"/>
  <c r="D92" i="5"/>
  <c r="R56" i="23"/>
  <c r="F65" i="5"/>
  <c r="K93" i="23"/>
  <c r="L55" i="23"/>
  <c r="I9" i="23"/>
  <c r="Y98" i="23"/>
  <c r="B101" i="5"/>
  <c r="C96" i="5"/>
  <c r="D7" i="5"/>
  <c r="B90" i="5"/>
  <c r="B103" i="5"/>
  <c r="B50" i="5"/>
  <c r="C98" i="5"/>
  <c r="F55" i="5"/>
  <c r="D57" i="5"/>
  <c r="F79" i="23"/>
  <c r="AJ18" i="23"/>
  <c r="B81" i="23"/>
  <c r="F95" i="5"/>
  <c r="I64" i="23"/>
  <c r="I80" i="23"/>
  <c r="R5" i="23"/>
  <c r="V62" i="23"/>
  <c r="O30" i="23"/>
  <c r="H14" i="23"/>
  <c r="K7" i="23"/>
  <c r="K12" i="23"/>
  <c r="Y44" i="23"/>
  <c r="C52" i="5"/>
  <c r="AK97" i="23"/>
  <c r="H99" i="23"/>
  <c r="B86" i="5"/>
  <c r="Z73" i="23"/>
  <c r="L62" i="23"/>
  <c r="B88" i="5"/>
  <c r="AH59" i="23"/>
  <c r="G44" i="23"/>
  <c r="W45" i="23"/>
  <c r="J79" i="23"/>
  <c r="AG74" i="23"/>
  <c r="F46" i="5"/>
  <c r="AC79" i="23"/>
  <c r="K92" i="23"/>
  <c r="F32" i="5"/>
  <c r="L99" i="23"/>
  <c r="D10" i="5"/>
  <c r="J90" i="23"/>
  <c r="AK103" i="23"/>
  <c r="AH40" i="23"/>
  <c r="D14" i="5"/>
  <c r="D63" i="23"/>
  <c r="C8" i="5"/>
  <c r="H104" i="23"/>
  <c r="N70" i="23"/>
  <c r="K32" i="23"/>
  <c r="B75" i="5"/>
  <c r="B40" i="23"/>
  <c r="F12" i="5"/>
  <c r="B95" i="5"/>
  <c r="C19" i="5"/>
  <c r="B20" i="23"/>
  <c r="B37" i="5"/>
  <c r="D40" i="5"/>
  <c r="B32" i="5"/>
  <c r="Z102" i="23"/>
  <c r="AB44" i="23"/>
  <c r="C80" i="5"/>
  <c r="D91" i="5"/>
  <c r="D29" i="5"/>
  <c r="F18" i="5"/>
  <c r="B83" i="5"/>
  <c r="S72" i="23"/>
  <c r="L59" i="23"/>
  <c r="D23" i="5"/>
  <c r="H32" i="23"/>
  <c r="F45" i="23"/>
  <c r="C22" i="5"/>
  <c r="C45" i="5"/>
  <c r="B32" i="23"/>
  <c r="F57" i="5"/>
  <c r="D6" i="5"/>
  <c r="C77" i="5"/>
  <c r="C46" i="5"/>
  <c r="F59" i="5"/>
  <c r="B62" i="23"/>
  <c r="AC103" i="23"/>
  <c r="F26" i="5"/>
  <c r="G32" i="23"/>
  <c r="AD18" i="23"/>
  <c r="M101" i="23"/>
  <c r="B73" i="5"/>
  <c r="D95" i="5"/>
  <c r="B26" i="5"/>
  <c r="B10" i="23"/>
  <c r="G66" i="23"/>
  <c r="AI31" i="23"/>
  <c r="X89" i="23"/>
  <c r="E5" i="5"/>
  <c r="H43" i="23"/>
  <c r="C82" i="5"/>
  <c r="F81" i="5"/>
  <c r="B100" i="23"/>
  <c r="B55" i="23"/>
  <c r="H19" i="23"/>
  <c r="B21" i="5"/>
  <c r="R94" i="23"/>
  <c r="AJ9" i="23"/>
  <c r="AC94" i="23"/>
  <c r="I84" i="23"/>
  <c r="X103" i="23"/>
  <c r="X104" i="23"/>
  <c r="H18" i="23"/>
  <c r="C100" i="5"/>
  <c r="D94" i="5"/>
  <c r="D97" i="5"/>
  <c r="F93" i="5"/>
  <c r="W87" i="23"/>
  <c r="D100" i="5"/>
  <c r="L69" i="23"/>
  <c r="E36" i="23"/>
  <c r="W53" i="23"/>
  <c r="C60" i="23"/>
  <c r="M76" i="23"/>
  <c r="AB102" i="23"/>
  <c r="B38" i="5"/>
  <c r="C93" i="5"/>
  <c r="R6" i="5"/>
  <c r="C54" i="23"/>
  <c r="B49" i="23"/>
  <c r="AG30" i="23"/>
  <c r="F35" i="5"/>
  <c r="B16" i="5"/>
  <c r="C75" i="5"/>
  <c r="B54" i="23"/>
  <c r="F47" i="5"/>
  <c r="N93" i="23"/>
  <c r="C104" i="5"/>
  <c r="AD99" i="23"/>
  <c r="D9" i="5"/>
  <c r="G92" i="23"/>
  <c r="D97" i="23"/>
  <c r="K84" i="23"/>
  <c r="I35" i="23"/>
  <c r="H97" i="23"/>
  <c r="D83" i="5"/>
  <c r="AI48" i="23"/>
  <c r="N14" i="23"/>
  <c r="AJ41" i="23"/>
  <c r="AC74" i="23"/>
  <c r="F46" i="23"/>
  <c r="AC55" i="23"/>
  <c r="E10" i="23"/>
  <c r="Q86" i="23"/>
  <c r="AK101" i="23"/>
  <c r="AA41" i="23"/>
  <c r="AE35" i="23"/>
  <c r="C93" i="23"/>
  <c r="D12" i="5"/>
  <c r="AJ29" i="23"/>
  <c r="V5" i="5"/>
  <c r="AH93" i="23"/>
  <c r="Y26" i="23"/>
  <c r="I6" i="23"/>
  <c r="C19" i="23"/>
  <c r="M11" i="23"/>
  <c r="I72" i="23"/>
  <c r="L95" i="23"/>
  <c r="J91" i="23"/>
  <c r="AI53" i="23"/>
  <c r="D53" i="5"/>
  <c r="AI62" i="23"/>
  <c r="T42" i="23"/>
  <c r="D38" i="5"/>
  <c r="B37" i="23"/>
  <c r="B79" i="23"/>
  <c r="F36" i="5"/>
  <c r="F103" i="5"/>
  <c r="C54" i="5"/>
  <c r="C9" i="5"/>
  <c r="E96" i="23"/>
  <c r="B68" i="23"/>
  <c r="F21" i="5"/>
  <c r="O77" i="23"/>
  <c r="E34" i="23"/>
  <c r="T17" i="23"/>
  <c r="D31" i="5"/>
  <c r="B104" i="5"/>
  <c r="AG36" i="23"/>
  <c r="F91" i="5"/>
  <c r="O5" i="5"/>
  <c r="O36" i="23"/>
  <c r="C85" i="5"/>
  <c r="D99" i="5"/>
  <c r="AJ79" i="23"/>
  <c r="O92" i="23"/>
  <c r="P84" i="23"/>
  <c r="U78" i="23"/>
  <c r="L7" i="23"/>
  <c r="N54" i="23"/>
  <c r="E61" i="23"/>
  <c r="G63" i="23"/>
  <c r="B82" i="5"/>
  <c r="E66" i="23"/>
  <c r="G51" i="23"/>
  <c r="P40" i="23"/>
  <c r="D50" i="23"/>
  <c r="V39" i="23"/>
  <c r="Z46" i="23"/>
  <c r="C85" i="23"/>
  <c r="E5" i="23"/>
  <c r="AC38" i="23"/>
  <c r="E12" i="23"/>
  <c r="D25" i="23"/>
  <c r="H67" i="23"/>
  <c r="D84" i="5"/>
  <c r="E67" i="23"/>
  <c r="G83" i="23"/>
  <c r="D30" i="23"/>
  <c r="M37" i="23"/>
  <c r="E84" i="23"/>
  <c r="Q5" i="23"/>
  <c r="K28" i="23"/>
  <c r="C67" i="23"/>
  <c r="D26" i="23"/>
  <c r="AJ82" i="23"/>
  <c r="D48" i="23"/>
  <c r="B11" i="5"/>
  <c r="H59" i="23"/>
  <c r="J28" i="23"/>
  <c r="B75" i="23"/>
  <c r="C87" i="5"/>
  <c r="B69" i="5"/>
  <c r="C25" i="5"/>
  <c r="B18" i="5"/>
  <c r="G98" i="23"/>
  <c r="C79" i="5"/>
  <c r="D27" i="5"/>
  <c r="AB101" i="23"/>
  <c r="W44" i="23"/>
  <c r="Q47" i="23"/>
  <c r="G14" i="23"/>
  <c r="AJ77" i="23"/>
  <c r="F85" i="5"/>
  <c r="C60" i="5"/>
  <c r="Q82" i="23"/>
  <c r="AJ64" i="23"/>
  <c r="AG43" i="23"/>
  <c r="T93" i="23"/>
  <c r="D94" i="23"/>
  <c r="H23" i="23"/>
  <c r="F98" i="5"/>
  <c r="C90" i="5"/>
  <c r="C20" i="5"/>
  <c r="C102" i="5"/>
  <c r="B23" i="23"/>
  <c r="B102" i="23"/>
  <c r="F92" i="5"/>
  <c r="Z49" i="23"/>
  <c r="C65" i="5"/>
  <c r="P42" i="23"/>
  <c r="H58" i="23"/>
  <c r="C66" i="5"/>
  <c r="B24" i="23"/>
  <c r="B47" i="23"/>
  <c r="B6" i="23"/>
  <c r="AF95" i="23"/>
  <c r="L70" i="23"/>
  <c r="W85" i="23"/>
  <c r="C63" i="5"/>
  <c r="H65" i="23"/>
  <c r="F16" i="5"/>
  <c r="C104" i="23"/>
  <c r="AE45" i="23"/>
  <c r="D6" i="23"/>
  <c r="B61" i="23"/>
  <c r="G22" i="23"/>
  <c r="G100" i="23"/>
  <c r="AA82" i="23"/>
  <c r="AC76" i="23"/>
  <c r="B61" i="5"/>
  <c r="J30" i="23"/>
  <c r="F37" i="23"/>
  <c r="G61" i="23"/>
  <c r="I8" i="23"/>
  <c r="H103" i="23"/>
  <c r="F8" i="5"/>
  <c r="AE101" i="23"/>
  <c r="F82" i="5"/>
  <c r="D80" i="23"/>
  <c r="I54" i="23"/>
  <c r="AK39" i="23"/>
  <c r="D68" i="5"/>
  <c r="N5" i="5"/>
  <c r="L48" i="23"/>
  <c r="AG35" i="23"/>
  <c r="I34" i="23"/>
  <c r="X56" i="23"/>
  <c r="B44" i="23"/>
  <c r="B65" i="5"/>
  <c r="X65" i="23"/>
  <c r="C23" i="5"/>
  <c r="C57" i="5"/>
  <c r="D51" i="5"/>
  <c r="B12" i="5"/>
  <c r="G7" i="23"/>
  <c r="B17" i="23"/>
  <c r="C94" i="5"/>
  <c r="C92" i="5"/>
  <c r="Q59" i="23"/>
  <c r="G39" i="23"/>
  <c r="AH21" i="23"/>
  <c r="AI35" i="23"/>
  <c r="Z69" i="23"/>
  <c r="B89" i="23"/>
  <c r="P5" i="5"/>
  <c r="AA64" i="23"/>
  <c r="H30" i="23"/>
  <c r="AA67" i="23"/>
  <c r="O51" i="23"/>
  <c r="I41" i="23"/>
  <c r="H50" i="23"/>
  <c r="F23" i="5"/>
  <c r="B19" i="5"/>
  <c r="B79" i="5"/>
  <c r="D34" i="5"/>
  <c r="H68" i="23"/>
  <c r="D54" i="5"/>
  <c r="B72" i="23"/>
  <c r="D13" i="23"/>
  <c r="C64" i="5"/>
  <c r="C29" i="23"/>
  <c r="I76" i="23"/>
  <c r="F39" i="5"/>
  <c r="G62" i="23"/>
  <c r="E81" i="23"/>
  <c r="F13" i="5"/>
  <c r="D55" i="5"/>
  <c r="D36" i="5"/>
  <c r="F47" i="23"/>
  <c r="D90" i="5"/>
  <c r="C18" i="5"/>
  <c r="F13" i="23"/>
  <c r="S21" i="23"/>
  <c r="B86" i="23"/>
  <c r="C95" i="5"/>
  <c r="B11" i="23"/>
  <c r="B12" i="23"/>
  <c r="B87" i="23"/>
  <c r="F45" i="5"/>
  <c r="D35" i="5"/>
  <c r="F101" i="5"/>
  <c r="F104" i="23"/>
  <c r="D64" i="5"/>
  <c r="H100" i="23"/>
  <c r="AB49" i="23"/>
  <c r="V79" i="23"/>
  <c r="B55" i="5"/>
  <c r="B23" i="5"/>
  <c r="B43" i="23"/>
  <c r="C91" i="5"/>
  <c r="C61" i="5"/>
  <c r="D66" i="5"/>
  <c r="D73" i="5"/>
  <c r="F51" i="5"/>
  <c r="AC101" i="23"/>
  <c r="B98" i="23"/>
  <c r="G49" i="23"/>
  <c r="G96" i="23"/>
  <c r="B91" i="23"/>
  <c r="B31" i="23"/>
  <c r="C84" i="5"/>
  <c r="C51" i="5"/>
  <c r="F63" i="5"/>
  <c r="AE95" i="23"/>
  <c r="D28" i="5"/>
  <c r="K95" i="23"/>
  <c r="C11" i="5"/>
  <c r="C101" i="5"/>
  <c r="F28" i="5"/>
  <c r="Y21" i="23"/>
  <c r="B21" i="23"/>
  <c r="C10" i="5"/>
  <c r="G53" i="23"/>
  <c r="B97" i="5"/>
  <c r="V38" i="23"/>
  <c r="B35" i="5"/>
  <c r="I62" i="23"/>
  <c r="AJ28" i="23"/>
  <c r="E83" i="23"/>
  <c r="B40" i="5"/>
  <c r="B41" i="23"/>
  <c r="F104" i="5"/>
  <c r="I20" i="23"/>
  <c r="G11" i="23"/>
  <c r="G102" i="23"/>
  <c r="E90" i="23"/>
  <c r="P65" i="23"/>
  <c r="K49" i="23"/>
  <c r="G21" i="23"/>
  <c r="F41" i="23"/>
  <c r="H93" i="23"/>
  <c r="C31" i="23"/>
  <c r="L26" i="23"/>
  <c r="H21" i="23"/>
  <c r="AI70" i="23"/>
  <c r="B65" i="23"/>
  <c r="AD45" i="23"/>
  <c r="P16" i="23"/>
  <c r="F53" i="5"/>
  <c r="AH5" i="23"/>
  <c r="AF89" i="23"/>
  <c r="U30" i="23"/>
  <c r="G16" i="23"/>
  <c r="D49" i="5"/>
  <c r="L5" i="23"/>
  <c r="AD38" i="23"/>
  <c r="Y11" i="23"/>
  <c r="C47" i="23"/>
  <c r="F55" i="23"/>
  <c r="E85" i="23"/>
  <c r="G60" i="23"/>
  <c r="B18" i="23"/>
  <c r="B52" i="23"/>
  <c r="B71" i="5"/>
  <c r="B91" i="5"/>
  <c r="I101" i="23"/>
  <c r="B70" i="23"/>
  <c r="B13" i="23"/>
  <c r="B94" i="23"/>
  <c r="AH89" i="23"/>
  <c r="D60" i="5"/>
  <c r="E17" i="23"/>
  <c r="AG64" i="23"/>
  <c r="I49" i="23"/>
  <c r="B69" i="23"/>
  <c r="B33" i="23"/>
  <c r="L61" i="23"/>
  <c r="F72" i="5"/>
  <c r="AC51" i="23"/>
  <c r="I37" i="23"/>
  <c r="L32" i="23"/>
  <c r="D98" i="5"/>
  <c r="D56" i="5"/>
  <c r="B34" i="5"/>
  <c r="F56" i="5"/>
  <c r="B74" i="23"/>
  <c r="B52" i="5"/>
  <c r="B24" i="5"/>
  <c r="D102" i="5"/>
  <c r="AD31" i="23"/>
  <c r="B85" i="5"/>
  <c r="AG24" i="23"/>
  <c r="D89" i="23"/>
  <c r="AK16" i="23"/>
  <c r="Z27" i="23"/>
  <c r="W101" i="23"/>
  <c r="D85" i="5"/>
  <c r="C21" i="5"/>
  <c r="B48" i="23"/>
  <c r="D92" i="23"/>
  <c r="E43" i="23"/>
  <c r="B14" i="23"/>
  <c r="D91" i="23"/>
  <c r="AB72" i="23"/>
  <c r="B51" i="5"/>
  <c r="B43" i="5"/>
  <c r="C38" i="5"/>
  <c r="C43" i="5"/>
  <c r="F44" i="5"/>
  <c r="B101" i="23"/>
  <c r="B78" i="5"/>
  <c r="F80" i="5"/>
  <c r="G74" i="23"/>
  <c r="D42" i="5"/>
  <c r="F64" i="5"/>
  <c r="C30" i="23"/>
  <c r="O6" i="23"/>
  <c r="D96" i="5"/>
  <c r="D5" i="5"/>
  <c r="F31" i="5"/>
  <c r="F11" i="5"/>
  <c r="B10" i="5"/>
  <c r="F62" i="5"/>
  <c r="B77" i="23"/>
  <c r="G13" i="23"/>
  <c r="B63" i="5"/>
  <c r="B9" i="23"/>
  <c r="C26" i="5"/>
  <c r="F89" i="5"/>
  <c r="B83" i="23"/>
  <c r="F58" i="5"/>
  <c r="B58" i="5"/>
  <c r="F42" i="5"/>
  <c r="C88" i="5"/>
  <c r="AK84" i="23"/>
  <c r="C16" i="5"/>
  <c r="AK87" i="23"/>
  <c r="B48" i="5"/>
  <c r="M64" i="23"/>
  <c r="K57" i="23"/>
  <c r="D13" i="5"/>
  <c r="P81" i="23"/>
  <c r="C56" i="23"/>
  <c r="D19" i="5"/>
  <c r="AE66" i="23"/>
  <c r="L16" i="23"/>
  <c r="B7" i="5"/>
  <c r="AE90" i="23"/>
  <c r="B25" i="23"/>
  <c r="AB98" i="23"/>
  <c r="G45" i="23"/>
  <c r="N32" i="23"/>
  <c r="O54" i="23"/>
  <c r="J87" i="23"/>
  <c r="R95" i="23"/>
  <c r="T66" i="23"/>
  <c r="R8" i="23"/>
  <c r="O25" i="23"/>
  <c r="J49" i="23"/>
  <c r="G27" i="23"/>
  <c r="AH96" i="23"/>
  <c r="R43" i="23"/>
  <c r="C11" i="23"/>
  <c r="B78" i="23"/>
  <c r="L31" i="23"/>
  <c r="AK46" i="23"/>
  <c r="B70" i="5"/>
  <c r="W64" i="23"/>
  <c r="F74" i="23"/>
  <c r="V96" i="23"/>
  <c r="X94" i="23"/>
  <c r="F78" i="5"/>
  <c r="G68" i="23"/>
  <c r="K21" i="23"/>
  <c r="D62" i="23"/>
  <c r="V21" i="23"/>
  <c r="R25" i="23"/>
  <c r="AB63" i="23"/>
  <c r="G95" i="23"/>
  <c r="F68" i="5"/>
  <c r="B62" i="5"/>
  <c r="B77" i="5"/>
  <c r="B28" i="5"/>
  <c r="AB31" i="23"/>
  <c r="F60" i="5"/>
  <c r="C99" i="5"/>
  <c r="B39" i="23"/>
  <c r="AK76" i="23"/>
  <c r="C6" i="5"/>
  <c r="L79" i="23"/>
  <c r="F75" i="23"/>
  <c r="I86" i="23"/>
  <c r="B73" i="23"/>
  <c r="C103" i="5"/>
  <c r="H15" i="23"/>
  <c r="B50" i="23"/>
  <c r="H73" i="23"/>
  <c r="AB5" i="23"/>
  <c r="D19" i="23"/>
  <c r="B56" i="5"/>
  <c r="F38" i="5"/>
  <c r="D39" i="5"/>
  <c r="F87" i="5"/>
  <c r="D48" i="5"/>
  <c r="F61" i="5"/>
  <c r="F22" i="5"/>
  <c r="C47" i="5"/>
  <c r="J38" i="23"/>
  <c r="AG76" i="23"/>
  <c r="K31" i="23"/>
  <c r="X73" i="23"/>
  <c r="I63" i="23"/>
  <c r="H9" i="23"/>
  <c r="H57" i="23"/>
  <c r="F54" i="5"/>
  <c r="F15" i="5"/>
  <c r="B103" i="23"/>
  <c r="H102" i="23"/>
  <c r="C51" i="23"/>
  <c r="F77" i="5"/>
  <c r="G103" i="23"/>
  <c r="R31" i="23"/>
  <c r="B68" i="5"/>
  <c r="F102" i="5"/>
  <c r="B46" i="23"/>
  <c r="F43" i="5"/>
  <c r="E44" i="23"/>
  <c r="D88" i="5"/>
  <c r="T104" i="23"/>
  <c r="B9" i="5"/>
  <c r="J43" i="23"/>
  <c r="G29" i="23"/>
  <c r="D101" i="5"/>
  <c r="D46" i="23"/>
  <c r="Q93" i="23"/>
  <c r="B76" i="5"/>
  <c r="B38" i="23"/>
  <c r="B74" i="5"/>
  <c r="B27" i="5"/>
  <c r="B99" i="5"/>
  <c r="D11" i="5"/>
  <c r="D76" i="5"/>
  <c r="C68" i="5"/>
  <c r="U68" i="23"/>
  <c r="G80" i="23"/>
  <c r="F30" i="5"/>
  <c r="I95" i="23"/>
  <c r="B46" i="5"/>
  <c r="C15" i="5"/>
  <c r="F10" i="5"/>
  <c r="B92" i="5"/>
  <c r="K60" i="23"/>
  <c r="F69" i="5"/>
  <c r="M39" i="23"/>
  <c r="B36" i="5"/>
  <c r="F97" i="5"/>
  <c r="D80" i="5"/>
  <c r="B30" i="23"/>
  <c r="H61" i="23"/>
  <c r="AF29" i="23"/>
  <c r="AI64" i="23"/>
  <c r="C86" i="5"/>
  <c r="B95" i="23"/>
  <c r="D87" i="5"/>
  <c r="F8" i="23"/>
  <c r="L50" i="23"/>
  <c r="D43" i="5"/>
  <c r="AF103" i="23"/>
  <c r="D22" i="5"/>
  <c r="H47" i="23"/>
  <c r="AF83" i="23"/>
  <c r="AF97" i="23"/>
  <c r="W104" i="23"/>
  <c r="Q29" i="23"/>
  <c r="AA15" i="23"/>
  <c r="J40" i="23"/>
  <c r="T91" i="23"/>
  <c r="J19" i="23"/>
  <c r="N75" i="23"/>
  <c r="G37" i="23"/>
  <c r="D95" i="23"/>
  <c r="I85" i="23"/>
  <c r="Y85" i="23"/>
  <c r="B47" i="5"/>
  <c r="I31" i="23"/>
  <c r="K63" i="23"/>
  <c r="C73" i="5"/>
  <c r="AB71" i="23"/>
  <c r="H28" i="23"/>
  <c r="Q98" i="23"/>
  <c r="T19" i="23"/>
  <c r="AF45" i="23"/>
  <c r="B45" i="5"/>
  <c r="O49" i="23"/>
  <c r="B42" i="5"/>
  <c r="I22" i="23"/>
  <c r="AI96" i="23"/>
  <c r="U87" i="23"/>
  <c r="F88" i="5"/>
  <c r="B42" i="23"/>
  <c r="B59" i="5"/>
  <c r="B27" i="23"/>
  <c r="B76" i="23"/>
  <c r="Q92" i="23"/>
  <c r="C33" i="5"/>
  <c r="D77" i="5"/>
  <c r="B53" i="5"/>
  <c r="AC57" i="23"/>
  <c r="D46" i="5"/>
  <c r="G70" i="23"/>
  <c r="AD65" i="23"/>
  <c r="H88" i="23"/>
  <c r="B44" i="5"/>
  <c r="F66" i="5"/>
  <c r="AA97" i="23"/>
  <c r="D63" i="5"/>
  <c r="R5" i="5"/>
  <c r="L13" i="23"/>
  <c r="D66" i="23"/>
  <c r="B60" i="5"/>
  <c r="B93" i="5"/>
  <c r="B67" i="5"/>
  <c r="C24" i="5"/>
  <c r="F17" i="5"/>
  <c r="C97" i="5"/>
  <c r="C69" i="5"/>
  <c r="C72" i="5"/>
  <c r="F7" i="5"/>
  <c r="G88" i="23"/>
  <c r="G19" i="23"/>
  <c r="N88" i="23"/>
  <c r="R82" i="23"/>
  <c r="D58" i="23"/>
  <c r="H22" i="23"/>
  <c r="B81" i="5"/>
  <c r="C40" i="5"/>
  <c r="B5" i="23"/>
  <c r="E101" i="23"/>
  <c r="N69" i="23"/>
  <c r="J73" i="23"/>
  <c r="R27" i="23"/>
  <c r="J22" i="23"/>
  <c r="D16" i="5"/>
  <c r="C50" i="5"/>
  <c r="B28" i="23"/>
  <c r="B102" i="5"/>
  <c r="AE76" i="23"/>
  <c r="D18" i="5"/>
  <c r="AK55" i="23"/>
  <c r="D33" i="5"/>
  <c r="H39" i="23"/>
  <c r="AA20" i="23"/>
  <c r="B72" i="5"/>
  <c r="H42" i="23"/>
  <c r="Y82" i="23"/>
  <c r="C44" i="5"/>
  <c r="B15" i="23"/>
  <c r="B14" i="5"/>
  <c r="D93" i="5"/>
  <c r="C22" i="23"/>
  <c r="B93" i="23"/>
  <c r="R97" i="23"/>
  <c r="C37" i="5"/>
  <c r="P43" i="23"/>
  <c r="U46" i="23"/>
  <c r="AA78" i="23"/>
  <c r="D58" i="5"/>
  <c r="I53" i="23"/>
  <c r="F33" i="5"/>
  <c r="B7" i="23"/>
  <c r="B15" i="5"/>
  <c r="I61" i="23"/>
  <c r="B36" i="23"/>
  <c r="K87" i="23"/>
  <c r="B39" i="5"/>
  <c r="AB90" i="23"/>
  <c r="F84" i="5"/>
  <c r="C27" i="5"/>
  <c r="D68" i="23"/>
  <c r="B67" i="23"/>
  <c r="E19" i="23"/>
  <c r="AN19" i="23" l="1"/>
  <c r="AM68" i="23"/>
  <c r="AP61" i="23"/>
  <c r="AP53" i="23"/>
  <c r="AL22" i="23"/>
  <c r="AN101" i="23"/>
  <c r="AM58" i="23"/>
  <c r="AO19" i="23"/>
  <c r="AO88" i="23"/>
  <c r="AM66" i="23"/>
  <c r="AO70" i="23"/>
  <c r="AP22" i="23"/>
  <c r="AP31" i="23"/>
  <c r="AP85" i="23"/>
  <c r="AM95" i="23"/>
  <c r="AO37" i="23"/>
  <c r="AP95" i="23"/>
  <c r="AO80" i="23"/>
  <c r="AM46" i="23"/>
  <c r="AO29" i="23"/>
  <c r="AN44" i="23"/>
  <c r="AO103" i="23"/>
  <c r="AL51" i="23"/>
  <c r="AP63" i="23"/>
  <c r="AM19" i="23"/>
  <c r="AB4" i="23"/>
  <c r="AP86" i="23"/>
  <c r="AO95" i="23"/>
  <c r="AM62" i="23"/>
  <c r="AO68" i="23"/>
  <c r="AL11" i="23"/>
  <c r="AO27" i="23"/>
  <c r="AO45" i="23"/>
  <c r="AL56" i="23"/>
  <c r="AO13" i="23"/>
  <c r="AL30" i="23"/>
  <c r="AO74" i="23"/>
  <c r="AM91" i="23"/>
  <c r="AN43" i="23"/>
  <c r="AM92" i="23"/>
  <c r="AM89" i="23"/>
  <c r="AP37" i="23"/>
  <c r="AP49" i="23"/>
  <c r="AN17" i="23"/>
  <c r="AP101" i="23"/>
  <c r="AO60" i="23"/>
  <c r="AN85" i="23"/>
  <c r="AL47" i="23"/>
  <c r="L4" i="23"/>
  <c r="AO16" i="23"/>
  <c r="AH4" i="23"/>
  <c r="AL31" i="23"/>
  <c r="AO21" i="23"/>
  <c r="AN90" i="23"/>
  <c r="AO102" i="23"/>
  <c r="AO11" i="23"/>
  <c r="AP20" i="23"/>
  <c r="AN83" i="23"/>
  <c r="AP62" i="23"/>
  <c r="AO53" i="23"/>
  <c r="AO96" i="23"/>
  <c r="AO49" i="23"/>
  <c r="AN81" i="23"/>
  <c r="AO62" i="23"/>
  <c r="AP76" i="23"/>
  <c r="AL29" i="23"/>
  <c r="AM13" i="23"/>
  <c r="AP41" i="23"/>
  <c r="P4" i="5"/>
  <c r="AO39" i="23"/>
  <c r="AO7" i="23"/>
  <c r="AP34" i="23"/>
  <c r="N4" i="5"/>
  <c r="AP54" i="23"/>
  <c r="AM80" i="23"/>
  <c r="AP8" i="23"/>
  <c r="AO61" i="23"/>
  <c r="AO100" i="23"/>
  <c r="AO22" i="23"/>
  <c r="AM6" i="23"/>
  <c r="AL104" i="23"/>
  <c r="AM94" i="23"/>
  <c r="AO14" i="23"/>
  <c r="AO98" i="23"/>
  <c r="AM48" i="23"/>
  <c r="AM26" i="23"/>
  <c r="AL67" i="23"/>
  <c r="Q4" i="23"/>
  <c r="AN84" i="23"/>
  <c r="AM30" i="23"/>
  <c r="AO83" i="23"/>
  <c r="AN67" i="23"/>
  <c r="AM25" i="23"/>
  <c r="AN12" i="23"/>
  <c r="AN5" i="23"/>
  <c r="E4" i="23"/>
  <c r="AL85" i="23"/>
  <c r="AM50" i="23"/>
  <c r="AO51" i="23"/>
  <c r="AN66" i="23"/>
  <c r="AO63" i="23"/>
  <c r="AN61" i="23"/>
  <c r="AN34" i="23"/>
  <c r="AN96" i="23"/>
  <c r="AP72" i="23"/>
  <c r="AL19" i="23"/>
  <c r="AP6" i="23"/>
  <c r="V4" i="5"/>
  <c r="AL93" i="23"/>
  <c r="AN10" i="23"/>
  <c r="AP35" i="23"/>
  <c r="AM97" i="23"/>
  <c r="AO92" i="23"/>
  <c r="AL54" i="23"/>
  <c r="AL60" i="23"/>
  <c r="AN36" i="23"/>
  <c r="AP84" i="23"/>
  <c r="E4" i="5"/>
  <c r="AO66" i="23"/>
  <c r="AO32" i="23"/>
  <c r="AM63" i="23"/>
  <c r="AO44" i="23"/>
  <c r="R4" i="23"/>
  <c r="AP80" i="23"/>
  <c r="AP64" i="23"/>
  <c r="AP9" i="23"/>
  <c r="AO24" i="23"/>
  <c r="AP75" i="23"/>
  <c r="AM54" i="23"/>
  <c r="F4" i="5"/>
  <c r="AL71" i="23"/>
  <c r="AM81" i="23"/>
  <c r="AO41" i="23"/>
  <c r="M4" i="23"/>
  <c r="AO34" i="23"/>
  <c r="J4" i="23"/>
  <c r="AN71" i="23"/>
  <c r="AO73" i="23"/>
  <c r="AN104" i="23"/>
  <c r="AO59" i="23"/>
  <c r="AO46" i="23"/>
  <c r="AO91" i="23"/>
  <c r="AP93" i="23"/>
  <c r="AO54" i="23"/>
  <c r="AO76" i="23"/>
  <c r="O4" i="23"/>
  <c r="T4" i="5"/>
  <c r="AN20" i="23"/>
  <c r="AP83" i="23"/>
  <c r="AD4" i="23"/>
  <c r="AL21" i="23"/>
  <c r="U4" i="5"/>
  <c r="AO71" i="23"/>
  <c r="AP16" i="23"/>
  <c r="AL16" i="23"/>
  <c r="AM84" i="23"/>
  <c r="AO77" i="23"/>
  <c r="AO23" i="23"/>
  <c r="AO64" i="23"/>
  <c r="AP27" i="23"/>
  <c r="AM11" i="23"/>
  <c r="AP67" i="23"/>
  <c r="AO72" i="23"/>
  <c r="AN97" i="23"/>
  <c r="AM77" i="23"/>
  <c r="AN102" i="23"/>
  <c r="AP102" i="23"/>
  <c r="AM59" i="23"/>
  <c r="AO50" i="23"/>
  <c r="AP14" i="23"/>
  <c r="AO78" i="23"/>
  <c r="AL89" i="23"/>
  <c r="AO8" i="23"/>
  <c r="AL92" i="23"/>
  <c r="AP78" i="23"/>
  <c r="AN74" i="23"/>
  <c r="AF4" i="23"/>
  <c r="AP5" i="23"/>
  <c r="I4" i="23"/>
  <c r="AO94" i="23"/>
  <c r="AO89" i="23"/>
  <c r="AN75" i="23"/>
  <c r="AL84" i="23"/>
  <c r="H4" i="23"/>
  <c r="AO33" i="23"/>
  <c r="AO35" i="23"/>
  <c r="AM75" i="23"/>
  <c r="AO79" i="23"/>
  <c r="AO20" i="23"/>
  <c r="AN40" i="23"/>
  <c r="AL82" i="23"/>
  <c r="AP28" i="23"/>
  <c r="AN65" i="23"/>
  <c r="AM76" i="23"/>
  <c r="AP81" i="23"/>
  <c r="AL98" i="23"/>
  <c r="AM100" i="23"/>
  <c r="AO30" i="23"/>
  <c r="AL41" i="23"/>
  <c r="AP46" i="23"/>
  <c r="AN42" i="23"/>
  <c r="AP24" i="23"/>
  <c r="AM65" i="23"/>
  <c r="AN41" i="23"/>
  <c r="AN22" i="23"/>
  <c r="AN82" i="23"/>
  <c r="AO40" i="23"/>
  <c r="AL77" i="23"/>
  <c r="AO97" i="23"/>
  <c r="AN60" i="23"/>
  <c r="AM60" i="23"/>
  <c r="AL46" i="23"/>
  <c r="AO38" i="23"/>
  <c r="AN28" i="23"/>
  <c r="AN25" i="23"/>
  <c r="AM31" i="23"/>
  <c r="AO36" i="23"/>
  <c r="AN7" i="23"/>
  <c r="AM61" i="23"/>
  <c r="AP56" i="23"/>
  <c r="AL100" i="23"/>
  <c r="AN72" i="23"/>
  <c r="AL73" i="23"/>
  <c r="AL8" i="23"/>
  <c r="AO9" i="23"/>
  <c r="AM87" i="23"/>
  <c r="AL14" i="23"/>
  <c r="AN76" i="23"/>
  <c r="AM33" i="23"/>
  <c r="AN99" i="23"/>
  <c r="AN32" i="23"/>
  <c r="AL25" i="23"/>
  <c r="AM34" i="23"/>
  <c r="AN27" i="23"/>
  <c r="AP13" i="23"/>
  <c r="AO28" i="23"/>
  <c r="AK4" i="23"/>
  <c r="AL62" i="23"/>
  <c r="AN49" i="23"/>
  <c r="AO104" i="23"/>
  <c r="S4" i="23"/>
  <c r="AL64" i="23"/>
  <c r="AN77" i="23"/>
  <c r="AN51" i="23"/>
  <c r="AL70" i="23"/>
  <c r="K4" i="23"/>
  <c r="AN100" i="23"/>
  <c r="AM83" i="23"/>
  <c r="AO87" i="23"/>
  <c r="AO93" i="23"/>
  <c r="AP32" i="23"/>
  <c r="AO58" i="23"/>
  <c r="AM28" i="23"/>
  <c r="AO48" i="23"/>
  <c r="AL72" i="23"/>
  <c r="AP66" i="23"/>
  <c r="AN24" i="23"/>
  <c r="AP33" i="23"/>
  <c r="AL95" i="23"/>
  <c r="AN16" i="23"/>
  <c r="AO6" i="23"/>
  <c r="AN91" i="23"/>
  <c r="AJ4" i="23"/>
  <c r="AL17" i="23"/>
  <c r="P4" i="23"/>
  <c r="AM35" i="23"/>
  <c r="AP45" i="23"/>
  <c r="AO47" i="23"/>
  <c r="AN73" i="23"/>
  <c r="AM7" i="23"/>
  <c r="AM82" i="23"/>
  <c r="AO82" i="23"/>
  <c r="AL38" i="23"/>
  <c r="AP104" i="23"/>
  <c r="AL101" i="23"/>
  <c r="AO31" i="23"/>
  <c r="V4" i="23"/>
  <c r="AP25" i="23"/>
  <c r="AN15" i="23"/>
  <c r="AO69" i="23"/>
  <c r="AO42" i="23"/>
  <c r="AM43" i="23"/>
  <c r="AN79" i="23"/>
  <c r="AO81" i="23"/>
  <c r="AO25" i="23"/>
  <c r="AN11" i="23"/>
  <c r="AO99" i="23"/>
  <c r="AO75" i="23"/>
  <c r="AN9" i="23"/>
  <c r="AP43" i="23"/>
  <c r="AM49" i="23"/>
  <c r="AL13" i="23"/>
  <c r="AN54" i="23"/>
  <c r="AL61" i="23"/>
  <c r="AL57" i="23"/>
  <c r="AP21" i="23"/>
  <c r="AN8" i="23"/>
  <c r="AP17" i="23"/>
  <c r="AM27" i="23"/>
  <c r="AG4" i="23"/>
  <c r="AM98" i="23"/>
  <c r="AP96" i="23"/>
  <c r="AL15" i="23"/>
  <c r="AP29" i="23"/>
  <c r="AM36" i="23"/>
  <c r="AM67" i="23"/>
  <c r="AM14" i="23"/>
  <c r="AO86" i="23"/>
  <c r="AL28" i="23"/>
  <c r="AO101" i="23"/>
  <c r="AO12" i="23"/>
  <c r="AN47" i="23"/>
  <c r="AO15" i="23"/>
  <c r="AM99" i="23"/>
  <c r="AM5" i="23"/>
  <c r="D4" i="23"/>
  <c r="AL59" i="23"/>
  <c r="AN94" i="23"/>
  <c r="AM70" i="23"/>
  <c r="AP88" i="23"/>
  <c r="AP52" i="23"/>
  <c r="AO56" i="23"/>
  <c r="AO17" i="23"/>
  <c r="AP99" i="23"/>
  <c r="AP77" i="23"/>
  <c r="AL96" i="23"/>
  <c r="AN29" i="23"/>
  <c r="AA4" i="23"/>
  <c r="AC4" i="23"/>
  <c r="AP73" i="23"/>
  <c r="AL27" i="23"/>
  <c r="AL91" i="23"/>
  <c r="AO5" i="23"/>
  <c r="G4" i="23"/>
  <c r="AN56" i="23"/>
  <c r="AP97" i="23"/>
  <c r="AM9" i="23"/>
  <c r="AM20" i="23"/>
  <c r="AN59" i="23"/>
  <c r="AP103" i="23"/>
  <c r="AL81" i="23"/>
  <c r="AL37" i="23"/>
  <c r="AM86" i="23"/>
  <c r="AM16" i="23"/>
  <c r="AN68" i="23"/>
  <c r="AM55" i="23"/>
  <c r="AM51" i="23"/>
  <c r="AP69" i="23"/>
  <c r="AL49" i="23"/>
  <c r="AM41" i="23"/>
  <c r="AL68" i="23"/>
  <c r="AL53" i="23"/>
  <c r="AM90" i="23"/>
  <c r="AP30" i="23"/>
  <c r="AP89" i="23"/>
  <c r="AP36" i="23"/>
  <c r="AL103" i="23"/>
  <c r="AL20" i="23"/>
  <c r="AM22" i="23"/>
  <c r="AN39" i="23"/>
  <c r="AM53" i="23"/>
  <c r="AN53" i="23"/>
  <c r="C4" i="23"/>
  <c r="AL4" i="23" s="1"/>
  <c r="AL5" i="23"/>
  <c r="AN45" i="23"/>
  <c r="AP19" i="23"/>
  <c r="AL10" i="23"/>
  <c r="AM73" i="23"/>
  <c r="AL65" i="23"/>
  <c r="AL52" i="23"/>
  <c r="AL6" i="23"/>
  <c r="AO43" i="23"/>
  <c r="AN18" i="23"/>
  <c r="AN58" i="23"/>
  <c r="AP68" i="23"/>
  <c r="AL69" i="23"/>
  <c r="AN26" i="23"/>
  <c r="AN57" i="23"/>
  <c r="AL18" i="23"/>
  <c r="AP11" i="23"/>
  <c r="AN31" i="23"/>
  <c r="AP59" i="23"/>
  <c r="AN95" i="23"/>
  <c r="AL88" i="23"/>
  <c r="AL55" i="23"/>
  <c r="AP60" i="23"/>
  <c r="AM45" i="23"/>
  <c r="AP51" i="23"/>
  <c r="AL43" i="23"/>
  <c r="AM52" i="23"/>
  <c r="X4" i="23"/>
  <c r="AN86" i="23"/>
  <c r="AL39" i="23"/>
  <c r="AL7" i="23"/>
  <c r="AM102" i="23"/>
  <c r="AM38" i="23"/>
  <c r="AN63" i="23"/>
  <c r="AP100" i="23"/>
  <c r="AL87" i="23"/>
  <c r="AP57" i="23"/>
  <c r="AL80" i="23"/>
  <c r="AP98" i="23"/>
  <c r="AL66" i="23"/>
  <c r="J87" i="5"/>
  <c r="I87" i="5"/>
  <c r="AN37" i="23"/>
  <c r="AP65" i="23"/>
  <c r="AM18" i="23"/>
  <c r="AL32" i="23"/>
  <c r="AL58" i="23"/>
  <c r="AL102" i="23"/>
  <c r="AL97" i="23"/>
  <c r="AO85" i="23"/>
  <c r="AP40" i="23"/>
  <c r="AP48" i="23"/>
  <c r="F4" i="23"/>
  <c r="AM42" i="23"/>
  <c r="AL40" i="23"/>
  <c r="AL45" i="23"/>
  <c r="AN50" i="23"/>
  <c r="AM32" i="23"/>
  <c r="AL36" i="23"/>
  <c r="AO84" i="23"/>
  <c r="AM21" i="23"/>
  <c r="AN80" i="23"/>
  <c r="AO65" i="23"/>
  <c r="AL35" i="23"/>
  <c r="AN62" i="23"/>
  <c r="AM64" i="23"/>
  <c r="AM103" i="23"/>
  <c r="AP38" i="23"/>
  <c r="AL26" i="23"/>
  <c r="AL50" i="23"/>
  <c r="AO90" i="23"/>
  <c r="AP91" i="23"/>
  <c r="AL78" i="23"/>
  <c r="AM78" i="23"/>
  <c r="AL79" i="23"/>
  <c r="AL74" i="23"/>
  <c r="AN69" i="23"/>
  <c r="AM39" i="23"/>
  <c r="AL24" i="23"/>
  <c r="AP70" i="23"/>
  <c r="AM23" i="23"/>
  <c r="AN64" i="23"/>
  <c r="N4" i="23"/>
  <c r="AM57" i="23"/>
  <c r="Y4" i="23"/>
  <c r="AL48" i="23"/>
  <c r="AO18" i="23"/>
  <c r="AL75" i="23"/>
  <c r="AL42" i="23"/>
  <c r="AN93" i="23"/>
  <c r="AL9" i="23"/>
  <c r="AM12" i="23"/>
  <c r="I73" i="5"/>
  <c r="J73" i="5"/>
  <c r="AO57" i="23"/>
  <c r="AI4" i="23"/>
  <c r="U4" i="23"/>
  <c r="AN92" i="23"/>
  <c r="AM79" i="23"/>
  <c r="AL76" i="23"/>
  <c r="S4" i="5"/>
  <c r="S1" i="5" s="1"/>
  <c r="AN52" i="23"/>
  <c r="AP12" i="23"/>
  <c r="AM15" i="23"/>
  <c r="AO26" i="23"/>
  <c r="AO67" i="23"/>
  <c r="AO55" i="23"/>
  <c r="AM44" i="23"/>
  <c r="AO52" i="23"/>
  <c r="AL94" i="23"/>
  <c r="AN33" i="23"/>
  <c r="AE4" i="23"/>
  <c r="AL86" i="23"/>
  <c r="AM93" i="23"/>
  <c r="AN35" i="23"/>
  <c r="AN13" i="23"/>
  <c r="AN55" i="23"/>
  <c r="AM71" i="23"/>
  <c r="Z4" i="23"/>
  <c r="AP92" i="23"/>
  <c r="AP94" i="23"/>
  <c r="AN78" i="23"/>
  <c r="I10" i="5"/>
  <c r="J10" i="5"/>
  <c r="AM10" i="23"/>
  <c r="AM17" i="23"/>
  <c r="AO10" i="23"/>
  <c r="AL83" i="23"/>
  <c r="AM74" i="23"/>
  <c r="I88" i="5"/>
  <c r="J88" i="5"/>
  <c r="AP42" i="23"/>
  <c r="AN103" i="23"/>
  <c r="AM37" i="23"/>
  <c r="AP7" i="23"/>
  <c r="AP87" i="23"/>
  <c r="AL12" i="23"/>
  <c r="AP82" i="23"/>
  <c r="AP47" i="23"/>
  <c r="AM85" i="23"/>
  <c r="AM29" i="23"/>
  <c r="AP55" i="23"/>
  <c r="AL44" i="23"/>
  <c r="AN98" i="23"/>
  <c r="AN48" i="23"/>
  <c r="AN88" i="23"/>
  <c r="AN6" i="23"/>
  <c r="AM24" i="23"/>
  <c r="AM72" i="23"/>
  <c r="J91" i="5"/>
  <c r="I91" i="5"/>
  <c r="AL33" i="23"/>
  <c r="AP71" i="23"/>
  <c r="AP39" i="23"/>
  <c r="AL90" i="23"/>
  <c r="AL99" i="23"/>
  <c r="AP18" i="23"/>
  <c r="AN70" i="23"/>
  <c r="AL34" i="23"/>
  <c r="AN89" i="23"/>
  <c r="AP15" i="23"/>
  <c r="AM101" i="23"/>
  <c r="AP79" i="23"/>
  <c r="AP44" i="23"/>
  <c r="AM47" i="23"/>
  <c r="W4" i="23"/>
  <c r="AP74" i="23"/>
  <c r="AN38" i="23"/>
  <c r="AP90" i="23"/>
  <c r="AM88" i="23"/>
  <c r="AM56" i="23"/>
  <c r="AN46" i="23"/>
  <c r="AN23" i="23"/>
  <c r="AN30" i="23"/>
  <c r="AP50" i="23"/>
  <c r="I29" i="5"/>
  <c r="J29" i="5"/>
  <c r="AM96" i="23"/>
  <c r="T4" i="23"/>
  <c r="AL63" i="23"/>
  <c r="AP10" i="23"/>
  <c r="AN21" i="23"/>
  <c r="J48" i="5"/>
  <c r="I48" i="5"/>
  <c r="I74" i="5"/>
  <c r="J74" i="5"/>
  <c r="J93" i="5"/>
  <c r="I93" i="5"/>
  <c r="AP58" i="23"/>
  <c r="J44" i="5"/>
  <c r="I44" i="5"/>
  <c r="J26" i="5"/>
  <c r="I26" i="5"/>
  <c r="I89" i="5"/>
  <c r="J89" i="5"/>
  <c r="J84" i="5"/>
  <c r="I84" i="5"/>
  <c r="J86" i="5"/>
  <c r="I86" i="5"/>
  <c r="J46" i="5"/>
  <c r="I46" i="5"/>
  <c r="I18" i="5"/>
  <c r="J18" i="5"/>
  <c r="J38" i="5"/>
  <c r="I38" i="5"/>
  <c r="I53" i="5"/>
  <c r="J53" i="5"/>
  <c r="H4" i="5"/>
  <c r="J5" i="5"/>
  <c r="I5" i="5"/>
  <c r="J36" i="5"/>
  <c r="I36" i="5"/>
  <c r="AM8" i="23"/>
  <c r="I43" i="5"/>
  <c r="J43" i="5"/>
  <c r="AL23" i="23"/>
  <c r="AM40" i="23"/>
  <c r="AM104" i="23"/>
  <c r="AN14" i="23"/>
  <c r="AP23" i="23"/>
  <c r="I35" i="5"/>
  <c r="J35" i="5"/>
  <c r="J11" i="5"/>
  <c r="I11" i="5"/>
  <c r="I67" i="5"/>
  <c r="J67" i="5"/>
  <c r="I60" i="5"/>
  <c r="J60" i="5"/>
  <c r="I63" i="5"/>
  <c r="J63" i="5"/>
  <c r="J13" i="5"/>
  <c r="I13" i="5"/>
  <c r="I37" i="5"/>
  <c r="J37" i="5"/>
  <c r="J72" i="5"/>
  <c r="I72" i="5"/>
  <c r="I66" i="5"/>
  <c r="J66" i="5"/>
  <c r="J25" i="5"/>
  <c r="I25" i="5"/>
  <c r="I56" i="5"/>
  <c r="J56" i="5"/>
  <c r="J85" i="5"/>
  <c r="I85" i="5"/>
  <c r="AN87" i="23"/>
  <c r="J16" i="5"/>
  <c r="I16" i="5"/>
  <c r="J41" i="5"/>
  <c r="I41" i="5"/>
  <c r="AP26" i="23"/>
  <c r="M4" i="5"/>
  <c r="I7" i="5"/>
  <c r="J7" i="5"/>
  <c r="J54" i="5"/>
  <c r="I54" i="5"/>
  <c r="J9" i="5"/>
  <c r="I9" i="5"/>
  <c r="AM69" i="23"/>
  <c r="I15" i="5"/>
  <c r="J15" i="5"/>
  <c r="J83" i="5"/>
  <c r="I83" i="5"/>
  <c r="J31" i="5"/>
  <c r="I31" i="5"/>
  <c r="J101" i="5"/>
  <c r="I101" i="5"/>
  <c r="J70" i="5"/>
  <c r="I70" i="5"/>
  <c r="I8" i="5"/>
  <c r="J8" i="5"/>
  <c r="I97" i="5"/>
  <c r="J97" i="5"/>
  <c r="I78" i="5"/>
  <c r="J78" i="5"/>
  <c r="I99" i="5"/>
  <c r="J99" i="5"/>
  <c r="J39" i="5"/>
  <c r="I39" i="5"/>
  <c r="J34" i="5"/>
  <c r="I34" i="5"/>
  <c r="I90" i="5"/>
  <c r="J90" i="5"/>
  <c r="I23" i="5"/>
  <c r="J23" i="5"/>
  <c r="J76" i="5"/>
  <c r="I76" i="5"/>
  <c r="J98" i="5"/>
  <c r="I98" i="5"/>
  <c r="I30" i="5"/>
  <c r="J30" i="5"/>
  <c r="I59" i="5"/>
  <c r="J59" i="5"/>
  <c r="I40" i="5"/>
  <c r="J40" i="5"/>
  <c r="J95" i="5"/>
  <c r="I95" i="5"/>
  <c r="J24" i="5"/>
  <c r="I24" i="5"/>
  <c r="I50" i="5"/>
  <c r="J50" i="5"/>
  <c r="I51" i="5"/>
  <c r="J51" i="5"/>
  <c r="I47" i="5"/>
  <c r="J47" i="5"/>
  <c r="I57" i="5"/>
  <c r="J57" i="5"/>
  <c r="I32" i="5"/>
  <c r="J32" i="5"/>
  <c r="I33" i="5"/>
  <c r="J33" i="5"/>
  <c r="I96" i="5"/>
  <c r="J96" i="5"/>
  <c r="J104" i="5"/>
  <c r="I104" i="5"/>
  <c r="J82" i="5"/>
  <c r="I82" i="5"/>
  <c r="I52" i="5"/>
  <c r="J52" i="5"/>
  <c r="J75" i="5"/>
  <c r="I75" i="5"/>
  <c r="I100" i="5"/>
  <c r="J100" i="5"/>
  <c r="Q4" i="5"/>
  <c r="J68" i="5"/>
  <c r="I68" i="5"/>
  <c r="J65" i="5"/>
  <c r="I65" i="5"/>
  <c r="I45" i="5"/>
  <c r="J45" i="5"/>
  <c r="J27" i="5"/>
  <c r="I27" i="5"/>
  <c r="I81" i="5"/>
  <c r="J81" i="5"/>
  <c r="J49" i="5"/>
  <c r="I49" i="5"/>
  <c r="J55" i="5"/>
  <c r="I55" i="5"/>
  <c r="J21" i="5"/>
  <c r="I21" i="5"/>
  <c r="J20" i="5"/>
  <c r="I20" i="5"/>
  <c r="I6" i="5"/>
  <c r="J6" i="5"/>
  <c r="I12" i="5"/>
  <c r="J12" i="5"/>
  <c r="J79" i="5"/>
  <c r="I79" i="5"/>
  <c r="I92" i="5"/>
  <c r="J92" i="5"/>
  <c r="J28" i="5"/>
  <c r="I28" i="5"/>
  <c r="J64" i="5"/>
  <c r="I64" i="5"/>
  <c r="J58" i="5"/>
  <c r="I58" i="5"/>
  <c r="I17" i="5"/>
  <c r="J17" i="5"/>
  <c r="I61" i="5"/>
  <c r="J61" i="5"/>
  <c r="I102" i="5"/>
  <c r="J102" i="5"/>
  <c r="J77" i="5"/>
  <c r="I77" i="5"/>
  <c r="I103" i="5"/>
  <c r="J103" i="5"/>
  <c r="I19" i="5"/>
  <c r="J19" i="5"/>
  <c r="I71" i="5"/>
  <c r="J71" i="5"/>
  <c r="J62" i="5"/>
  <c r="I62" i="5"/>
  <c r="I80" i="5"/>
  <c r="J80" i="5"/>
  <c r="I14" i="5"/>
  <c r="J14" i="5"/>
  <c r="I94" i="5"/>
  <c r="J94" i="5"/>
  <c r="J42" i="5"/>
  <c r="I42" i="5"/>
  <c r="I22" i="5"/>
  <c r="J22" i="5"/>
  <c r="I69" i="5"/>
  <c r="J69" i="5"/>
  <c r="AM4" i="23" l="1"/>
  <c r="AN4" i="23"/>
  <c r="AO4" i="23"/>
  <c r="I4" i="5"/>
  <c r="K4" i="5" s="1"/>
  <c r="O4" i="5" s="1"/>
  <c r="J4" i="5"/>
  <c r="AP4" i="23"/>
  <c r="R4" i="5" l="1"/>
</calcChain>
</file>

<file path=xl/sharedStrings.xml><?xml version="1.0" encoding="utf-8"?>
<sst xmlns="http://schemas.openxmlformats.org/spreadsheetml/2006/main" count="22551" uniqueCount="244">
  <si>
    <t>合計</t>
  </si>
  <si>
    <t>油種</t>
  </si>
  <si>
    <t>削減量</t>
  </si>
  <si>
    <t>灯油</t>
  </si>
  <si>
    <t>実施により導入する機器等</t>
  </si>
  <si>
    <t>チェック</t>
  </si>
  <si>
    <t>□</t>
  </si>
  <si>
    <t>ヒートポンプの新規導入（ハイブリッド運転）</t>
  </si>
  <si>
    <t>１５％以上</t>
  </si>
  <si>
    <t>多段サーモ（管理温度0.5度下げる）</t>
  </si>
  <si>
    <t>１～５％</t>
  </si>
  <si>
    <t>多段サーモ（管理温度1度下げる）</t>
  </si>
  <si>
    <t>５～１０％</t>
  </si>
  <si>
    <t>循環扇の導入</t>
  </si>
  <si>
    <t>１～１０％</t>
  </si>
  <si>
    <t>低温に強い品種の導入（管理温度0.5度下げる）</t>
  </si>
  <si>
    <t>チェック欄</t>
  </si>
  <si>
    <t>項目</t>
  </si>
  <si>
    <t>添付資料</t>
  </si>
  <si>
    <t>必須</t>
  </si>
  <si>
    <t>交付対象面積等の根拠となる書類</t>
  </si>
  <si>
    <t>加温施設の設置場所（地番）</t>
    <rPh sb="7" eb="9">
      <t>バショ</t>
    </rPh>
    <rPh sb="10" eb="12">
      <t>チバン</t>
    </rPh>
    <phoneticPr fontId="2"/>
  </si>
  <si>
    <t>施設面積（㎡）</t>
    <phoneticPr fontId="2"/>
  </si>
  <si>
    <t>ヒートポンプ</t>
    <phoneticPr fontId="2"/>
  </si>
  <si>
    <t>新規</t>
    <rPh sb="0" eb="2">
      <t>シンキ</t>
    </rPh>
    <phoneticPr fontId="2"/>
  </si>
  <si>
    <t>区分</t>
    <rPh sb="0" eb="2">
      <t>クブン</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</si>
  <si>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</si>
  <si>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</si>
  <si>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</si>
  <si>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</si>
  <si>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</si>
  <si>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上限チェック</t>
    <rPh sb="0" eb="2">
      <t>ジョウゲン</t>
    </rPh>
    <phoneticPr fontId="2"/>
  </si>
  <si>
    <t>計</t>
    <rPh sb="0" eb="1">
      <t>ケイ</t>
    </rPh>
    <phoneticPr fontId="2"/>
  </si>
  <si>
    <t>数量</t>
    <rPh sb="0" eb="2">
      <t>スウリョウ</t>
    </rPh>
    <phoneticPr fontId="2"/>
  </si>
  <si>
    <t>－</t>
    <phoneticPr fontId="2"/>
  </si>
  <si>
    <t>面積㎡</t>
    <rPh sb="0" eb="2">
      <t>メンセキ</t>
    </rPh>
    <phoneticPr fontId="2"/>
  </si>
  <si>
    <t>合計（重油換算）</t>
    <rPh sb="3" eb="7">
      <t>ジュウユカンサン</t>
    </rPh>
    <phoneticPr fontId="2"/>
  </si>
  <si>
    <t>備考</t>
    <rPh sb="0" eb="2">
      <t>ビコウ</t>
    </rPh>
    <phoneticPr fontId="2"/>
  </si>
  <si>
    <t>施設番号</t>
    <rPh sb="0" eb="2">
      <t>シセツ</t>
    </rPh>
    <rPh sb="2" eb="4">
      <t>バンゴウ</t>
    </rPh>
    <phoneticPr fontId="2"/>
  </si>
  <si>
    <t>耐用年数を超過した同規格の機器・資材の更新</t>
    <rPh sb="0" eb="4">
      <t>タイヨウネンスウ</t>
    </rPh>
    <rPh sb="5" eb="7">
      <t>チョウカ</t>
    </rPh>
    <rPh sb="9" eb="12">
      <t>ドウキカク</t>
    </rPh>
    <rPh sb="13" eb="15">
      <t>キキ</t>
    </rPh>
    <rPh sb="16" eb="18">
      <t>シザイ</t>
    </rPh>
    <rPh sb="19" eb="21">
      <t>コウシン</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</si>
  <si>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</si>
  <si>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</si>
  <si>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</si>
  <si>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</si>
  <si>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加入の予定なし　</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</si>
  <si>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</si>
  <si>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</si>
  <si>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</si>
  <si>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本事業で導入した省エネ機器等に対して、他の補助金等を受けていないこと（市町村等における本事業への上乗せ補助は除く）。</t>
    <rPh sb="0" eb="3">
      <t>ホンジギョウ</t>
    </rPh>
    <rPh sb="4" eb="6">
      <t>ドウニュウ</t>
    </rPh>
    <rPh sb="8" eb="9">
      <t>ショウ</t>
    </rPh>
    <rPh sb="11" eb="13">
      <t>キキ</t>
    </rPh>
    <rPh sb="13" eb="14">
      <t>ナド</t>
    </rPh>
    <rPh sb="24" eb="25">
      <t>ナド</t>
    </rPh>
    <rPh sb="35" eb="38">
      <t>シチョウソン</t>
    </rPh>
    <rPh sb="38" eb="39">
      <t>ナド</t>
    </rPh>
    <rPh sb="43" eb="46">
      <t>ホンジギョウ</t>
    </rPh>
    <rPh sb="48" eb="50">
      <t>ウワノ</t>
    </rPh>
    <rPh sb="51" eb="53">
      <t>ホジョ</t>
    </rPh>
    <rPh sb="54" eb="55">
      <t>ノゾ</t>
    </rPh>
    <phoneticPr fontId="2"/>
  </si>
  <si>
    <t>施設被覆（多重、内張）</t>
    <rPh sb="0" eb="4">
      <t>シセツヒフク</t>
    </rPh>
    <rPh sb="5" eb="7">
      <t>タジュウ</t>
    </rPh>
    <rPh sb="8" eb="10">
      <t>ウチバリ</t>
    </rPh>
    <phoneticPr fontId="2"/>
  </si>
  <si>
    <t>燃油削減に係る施設の管理方法</t>
    <rPh sb="0" eb="4">
      <t>ネンユサクゲン</t>
    </rPh>
    <rPh sb="7" eb="9">
      <t>シセツ</t>
    </rPh>
    <rPh sb="10" eb="12">
      <t>カンリ</t>
    </rPh>
    <rPh sb="12" eb="14">
      <t>ホウホウ</t>
    </rPh>
    <phoneticPr fontId="2"/>
  </si>
  <si>
    <t>保温性の高い被覆資材の導入（内張なし→内張１層）</t>
    <rPh sb="14" eb="16">
      <t>ウチバリ</t>
    </rPh>
    <rPh sb="19" eb="21">
      <t>ウチバリ</t>
    </rPh>
    <phoneticPr fontId="2"/>
  </si>
  <si>
    <t>保温性の高い被覆資材の導入（内張なし→内張２層）</t>
    <rPh sb="14" eb="16">
      <t>ウチバリ</t>
    </rPh>
    <rPh sb="19" eb="21">
      <t>ウチバリ</t>
    </rPh>
    <phoneticPr fontId="2"/>
  </si>
  <si>
    <t>保温性の高い被覆資材の導入（内張なし→内張３層以上）</t>
    <rPh sb="14" eb="16">
      <t>ウチバリ</t>
    </rPh>
    <rPh sb="19" eb="21">
      <t>ウチバリ</t>
    </rPh>
    <phoneticPr fontId="2"/>
  </si>
  <si>
    <t>約５％</t>
    <rPh sb="0" eb="1">
      <t>ヤク</t>
    </rPh>
    <phoneticPr fontId="2"/>
  </si>
  <si>
    <t>約１０％</t>
    <rPh sb="0" eb="1">
      <t>ヤク</t>
    </rPh>
    <phoneticPr fontId="2"/>
  </si>
  <si>
    <t>必須（種苗費がある場合）</t>
    <rPh sb="0" eb="2">
      <t>ヒッス</t>
    </rPh>
    <rPh sb="3" eb="5">
      <t>シュビョウ</t>
    </rPh>
    <rPh sb="5" eb="6">
      <t>ヒ</t>
    </rPh>
    <rPh sb="9" eb="11">
      <t>バアイ</t>
    </rPh>
    <phoneticPr fontId="2"/>
  </si>
  <si>
    <t>　・　表中に該当する技術の記載がない場合には、別紙資料（様式任意）を添付してください。</t>
    <rPh sb="3" eb="5">
      <t>ヒョウチュウ</t>
    </rPh>
    <rPh sb="34" eb="36">
      <t>テンプ</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</si>
  <si>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</si>
  <si>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</si>
  <si>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</si>
  <si>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</si>
  <si>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</si>
  <si>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棟数</t>
    <rPh sb="0" eb="2">
      <t>トウスウ</t>
    </rPh>
    <phoneticPr fontId="2"/>
  </si>
  <si>
    <t>R3現状値L</t>
    <rPh sb="2" eb="5">
      <t>ゲンジョウチ</t>
    </rPh>
    <phoneticPr fontId="2"/>
  </si>
  <si>
    <t>R6目標値L</t>
    <rPh sb="2" eb="5">
      <t>モクヒョウチ</t>
    </rPh>
    <phoneticPr fontId="2"/>
  </si>
  <si>
    <t>ガラス</t>
    <phoneticPr fontId="2"/>
  </si>
  <si>
    <t>外張</t>
    <rPh sb="0" eb="2">
      <t>ソトバ</t>
    </rPh>
    <phoneticPr fontId="2"/>
  </si>
  <si>
    <t>外張（選択）</t>
    <rPh sb="0" eb="2">
      <t>ソトバ</t>
    </rPh>
    <rPh sb="3" eb="5">
      <t>センタク</t>
    </rPh>
    <phoneticPr fontId="2"/>
  </si>
  <si>
    <t>対象区分
（選択）</t>
    <rPh sb="0" eb="2">
      <t>タイショウ</t>
    </rPh>
    <rPh sb="2" eb="4">
      <t>クブン</t>
    </rPh>
    <rPh sb="6" eb="8">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</si>
  <si>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</si>
  <si>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</si>
  <si>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</si>
  <si>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</si>
  <si>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</si>
  <si>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</si>
  <si>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</si>
  <si>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</si>
  <si>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</si>
  <si>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</si>
  <si>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</si>
  <si>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</si>
  <si>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</si>
  <si>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</si>
  <si>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</si>
  <si>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</si>
  <si>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</si>
  <si>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</si>
  <si>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加温機器１</t>
    <rPh sb="0" eb="2">
      <t>カオン</t>
    </rPh>
    <rPh sb="2" eb="4">
      <t>キキ</t>
    </rPh>
    <phoneticPr fontId="2"/>
  </si>
  <si>
    <t>加温機器2</t>
    <rPh sb="0" eb="2">
      <t>カオン</t>
    </rPh>
    <rPh sb="2" eb="4">
      <t>キキ</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</si>
  <si>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</si>
  <si>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</si>
  <si>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</si>
  <si>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</si>
  <si>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</si>
  <si>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</si>
  <si>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</si>
  <si>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</si>
  <si>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</si>
  <si>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燃油削減効果（目安）</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</si>
  <si>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</si>
  <si>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</si>
  <si>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</si>
  <si>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</si>
  <si>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リース・購入
（機器のみ）</t>
    <rPh sb="4" eb="6">
      <t>コウニュウ</t>
    </rPh>
    <rPh sb="8" eb="10">
      <t>キキ</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</si>
  <si>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</si>
  <si>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</si>
  <si>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品名・形式等</t>
    <rPh sb="0" eb="2">
      <t>ヒンメイ</t>
    </rPh>
    <rPh sb="3" eb="5">
      <t>ケイシキ</t>
    </rPh>
    <rPh sb="5" eb="6">
      <t>ナド</t>
    </rPh>
    <phoneticPr fontId="2"/>
  </si>
  <si>
    <t>10,000,000円・1/2以内</t>
    <rPh sb="10" eb="11">
      <t>エン</t>
    </rPh>
    <rPh sb="15" eb="17">
      <t>イナイ</t>
    </rPh>
    <phoneticPr fontId="2"/>
  </si>
  <si>
    <t>1,000,000円・1/2以内</t>
    <rPh sb="9" eb="10">
      <t>エン</t>
    </rPh>
    <rPh sb="14" eb="16">
      <t>イナイ</t>
    </rPh>
    <phoneticPr fontId="2"/>
  </si>
  <si>
    <t>100,000円・1/2以内</t>
    <rPh sb="7" eb="8">
      <t>エン</t>
    </rPh>
    <rPh sb="12" eb="14">
      <t>イナイ</t>
    </rPh>
    <phoneticPr fontId="2"/>
  </si>
  <si>
    <t>補助率</t>
    <rPh sb="0" eb="3">
      <t>ホジョリツ</t>
    </rPh>
    <phoneticPr fontId="2"/>
  </si>
  <si>
    <t>（参考：県費の上限額・補助率）</t>
    <rPh sb="1" eb="3">
      <t>サンコウ</t>
    </rPh>
    <rPh sb="4" eb="6">
      <t>ケンピ</t>
    </rPh>
    <rPh sb="7" eb="9">
      <t>ジョウゲン</t>
    </rPh>
    <rPh sb="9" eb="10">
      <t>ガク</t>
    </rPh>
    <rPh sb="11" eb="14">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</si>
  <si>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</si>
  <si>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</si>
  <si>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</si>
  <si>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</si>
  <si>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</si>
  <si>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</si>
  <si>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</si>
  <si>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</si>
  <si>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</si>
  <si>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機器等の種類</t>
    <rPh sb="4" eb="6">
      <t>シュルイ</t>
    </rPh>
    <phoneticPr fontId="2"/>
  </si>
  <si>
    <t>確認事項全☑</t>
    <rPh sb="0" eb="2">
      <t>カクニン</t>
    </rPh>
    <rPh sb="2" eb="4">
      <t>ジコウ</t>
    </rPh>
    <rPh sb="4" eb="6">
      <t>ゼンチェック</t>
    </rPh>
    <phoneticPr fontId="2"/>
  </si>
  <si>
    <t>削減量L</t>
    <rPh sb="0" eb="2">
      <t>サクゲン</t>
    </rPh>
    <rPh sb="2" eb="3">
      <t>リョウ</t>
    </rPh>
    <phoneticPr fontId="2"/>
  </si>
  <si>
    <t>　・　農林水産省「施設園芸省エネルギー生産管理マニュアル (改定2版)」などを参考にチェックしてください。（燃油削減効果が見込めない場合には事業対象外となります）</t>
    <rPh sb="61" eb="63">
      <t>ミコ</t>
    </rPh>
    <phoneticPr fontId="2"/>
  </si>
  <si>
    <t>加入意向☑</t>
    <rPh sb="0" eb="4">
      <t>カニュウイコウ</t>
    </rPh>
    <phoneticPr fontId="2"/>
  </si>
  <si>
    <t>【導入する種苗について】種苗費がある場合のみ必ず記載</t>
    <rPh sb="1" eb="3">
      <t>ドウニュウ</t>
    </rPh>
    <rPh sb="5" eb="7">
      <t>シュビョウ</t>
    </rPh>
    <rPh sb="12" eb="15">
      <t>シュビョウヒ</t>
    </rPh>
    <rPh sb="18" eb="20">
      <t>バアイ</t>
    </rPh>
    <rPh sb="22" eb="23">
      <t>カナラ</t>
    </rPh>
    <rPh sb="24" eb="26">
      <t>キサイ</t>
    </rPh>
    <phoneticPr fontId="2"/>
  </si>
  <si>
    <t>備考（「その他」事項がある場合は記載）</t>
    <rPh sb="0" eb="2">
      <t>ビコウ</t>
    </rPh>
    <rPh sb="6" eb="7">
      <t>タ</t>
    </rPh>
    <rPh sb="8" eb="10">
      <t>ジコウ</t>
    </rPh>
    <rPh sb="13" eb="15">
      <t>バアイ</t>
    </rPh>
    <rPh sb="16" eb="18">
      <t>キサイ</t>
    </rPh>
    <phoneticPr fontId="2"/>
  </si>
  <si>
    <t>必須</t>
    <rPh sb="0" eb="2">
      <t>ヒッス</t>
    </rPh>
    <phoneticPr fontId="2"/>
  </si>
  <si>
    <t>種苗の管理温度に関するデータ</t>
    <rPh sb="0" eb="2">
      <t>シュビョウ</t>
    </rPh>
    <rPh sb="3" eb="7">
      <t>カンリオンド</t>
    </rPh>
    <rPh sb="8" eb="9">
      <t>カン</t>
    </rPh>
    <phoneticPr fontId="2"/>
  </si>
  <si>
    <t>事業参加者総括表2</t>
    <rPh sb="0" eb="8">
      <t>ジギョウサンカシャソウカツヒョウ</t>
    </rPh>
    <phoneticPr fontId="2"/>
  </si>
  <si>
    <t>事業費計</t>
    <rPh sb="0" eb="3">
      <t>ジギョウヒ</t>
    </rPh>
    <rPh sb="3" eb="4">
      <t>ケイ</t>
    </rPh>
    <phoneticPr fontId="2"/>
  </si>
  <si>
    <t>機器小計</t>
    <rPh sb="0" eb="2">
      <t>キキ</t>
    </rPh>
    <rPh sb="2" eb="4">
      <t>ショウケイ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</si>
  <si>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</si>
  <si>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</si>
  <si>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</si>
  <si>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</si>
  <si>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事業参加者総括表１</t>
    <phoneticPr fontId="2"/>
  </si>
  <si>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</si>
  <si>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</si>
  <si>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</si>
  <si>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（該当ある場合）出来高設計書</t>
    <rPh sb="1" eb="3">
      <t>ガイトウ</t>
    </rPh>
    <rPh sb="5" eb="7">
      <t>バアイ</t>
    </rPh>
    <rPh sb="8" eb="11">
      <t>デキダカ</t>
    </rPh>
    <rPh sb="11" eb="14">
      <t>セッケイショ</t>
    </rPh>
    <phoneticPr fontId="2"/>
  </si>
  <si>
    <t>導入する機器・資材のカタログ等</t>
    <rPh sb="0" eb="2">
      <t>ドウニュウ</t>
    </rPh>
    <rPh sb="4" eb="6">
      <t>キキ</t>
    </rPh>
    <rPh sb="7" eb="9">
      <t>シザイ</t>
    </rPh>
    <rPh sb="14" eb="15">
      <t>ナド</t>
    </rPh>
    <phoneticPr fontId="2"/>
  </si>
  <si>
    <t>5　4の導入により得られる燃油削減効果（該当するものに☑）</t>
    <phoneticPr fontId="2"/>
  </si>
  <si>
    <t>7　確認事項</t>
    <phoneticPr fontId="2"/>
  </si>
  <si>
    <t>固定２重被覆</t>
    <rPh sb="0" eb="2">
      <t>コテイ</t>
    </rPh>
    <rPh sb="3" eb="6">
      <t>ジュウヒフク</t>
    </rPh>
    <phoneticPr fontId="2"/>
  </si>
  <si>
    <t>空気膜２重被覆</t>
    <rPh sb="0" eb="3">
      <t>クウキマク</t>
    </rPh>
    <rPh sb="4" eb="7">
      <t>ジュウヒフク</t>
    </rPh>
    <phoneticPr fontId="2"/>
  </si>
  <si>
    <t>外張多重被覆</t>
    <rPh sb="0" eb="2">
      <t>ソトバ</t>
    </rPh>
    <rPh sb="2" eb="4">
      <t>タジュウ</t>
    </rPh>
    <rPh sb="4" eb="6">
      <t>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</si>
  <si>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</si>
  <si>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</si>
  <si>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</si>
  <si>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</si>
  <si>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【導入する種苗の温度管理に関する記述（自由記載）】</t>
    <rPh sb="1" eb="3">
      <t>ドウニュウ</t>
    </rPh>
    <rPh sb="5" eb="7">
      <t>シュビョウ</t>
    </rPh>
    <rPh sb="8" eb="12">
      <t>オンドカンリ</t>
    </rPh>
    <rPh sb="13" eb="14">
      <t>カン</t>
    </rPh>
    <rPh sb="16" eb="18">
      <t>キジュツ</t>
    </rPh>
    <rPh sb="19" eb="23">
      <t>ジユウキサイ</t>
    </rPh>
    <phoneticPr fontId="2"/>
  </si>
  <si>
    <t>導入する種苗（品目・品種）をこれまで栽培した実績がない</t>
    <phoneticPr fontId="2"/>
  </si>
  <si>
    <t>種苗栽培実績要件</t>
    <rPh sb="0" eb="2">
      <t>シュビョウ</t>
    </rPh>
    <rPh sb="2" eb="8">
      <t>サイバイジッセキヨウケン</t>
    </rPh>
    <phoneticPr fontId="2"/>
  </si>
  <si>
    <t>8　添付資料（該当するものすべてに☑）（その他資料がある場合には、随意記述してください）</t>
    <rPh sb="33" eb="35">
      <t>ズイイ</t>
    </rPh>
    <rPh sb="35" eb="37">
      <t>キジュツ</t>
    </rPh>
    <phoneticPr fontId="2"/>
  </si>
  <si>
    <t>計画書（要望）</t>
    <rPh sb="0" eb="2">
      <t>ケイカク</t>
    </rPh>
    <rPh sb="2" eb="3">
      <t>ショ</t>
    </rPh>
    <rPh sb="4" eb="6">
      <t>ヨウボウ</t>
    </rPh>
    <phoneticPr fontId="2"/>
  </si>
  <si>
    <t>重油</t>
    <phoneticPr fontId="2"/>
  </si>
  <si>
    <t>共済加入資料（細目書）、設計書、eMAFF農地ナビ情報等</t>
    <rPh sb="2" eb="4">
      <t>カニュウ</t>
    </rPh>
    <rPh sb="4" eb="6">
      <t>シリョウ</t>
    </rPh>
    <rPh sb="7" eb="9">
      <t>サイモク</t>
    </rPh>
    <rPh sb="9" eb="10">
      <t>ショ</t>
    </rPh>
    <rPh sb="12" eb="15">
      <t>セッケイショ</t>
    </rPh>
    <rPh sb="25" eb="27">
      <t>ジョウホウ</t>
    </rPh>
    <rPh sb="27" eb="28">
      <t>ナド</t>
    </rPh>
    <phoneticPr fontId="2"/>
  </si>
  <si>
    <t>種苗費計上がある場合のみ添付</t>
    <rPh sb="0" eb="3">
      <t>シュビョウヒ</t>
    </rPh>
    <rPh sb="3" eb="5">
      <t>ケイジョウ</t>
    </rPh>
    <rPh sb="8" eb="10">
      <t>バアイ</t>
    </rPh>
    <rPh sb="12" eb="14">
      <t>テンプ</t>
    </rPh>
    <phoneticPr fontId="2"/>
  </si>
  <si>
    <t>特にヒートポンプの場合は添付</t>
    <rPh sb="0" eb="1">
      <t>トク</t>
    </rPh>
    <rPh sb="9" eb="11">
      <t>バアイ</t>
    </rPh>
    <rPh sb="12" eb="14">
      <t>テンプ</t>
    </rPh>
    <phoneticPr fontId="2"/>
  </si>
  <si>
    <t>必須（見積合わせ3者以上）</t>
    <rPh sb="3" eb="5">
      <t>ミツモリ</t>
    </rPh>
    <rPh sb="5" eb="6">
      <t>ア</t>
    </rPh>
    <rPh sb="9" eb="10">
      <t>シャ</t>
    </rPh>
    <rPh sb="10" eb="12">
      <t>イジョウ</t>
    </rPh>
    <phoneticPr fontId="2"/>
  </si>
  <si>
    <t>（種苗費がある場合は、必ず記載のこと）</t>
    <rPh sb="1" eb="4">
      <t>シュビョウヒ</t>
    </rPh>
    <rPh sb="7" eb="9">
      <t>バアイ</t>
    </rPh>
    <rPh sb="11" eb="12">
      <t>カナラ</t>
    </rPh>
    <rPh sb="13" eb="15">
      <t>キサイ</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</si>
  <si>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</si>
  <si>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見積合わせの徴取は、必ず本人が行うこと</t>
    <rPh sb="0" eb="3">
      <t>ミツモリア</t>
    </rPh>
    <rPh sb="6" eb="8">
      <t>チョウシュ</t>
    </rPh>
    <rPh sb="10" eb="11">
      <t>カナラ</t>
    </rPh>
    <rPh sb="12" eb="14">
      <t>ホンニン</t>
    </rPh>
    <rPh sb="15" eb="16">
      <t>オコナ</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</si>
  <si>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</si>
  <si>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</si>
  <si>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</si>
  <si>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※導入する品目・品種の特性によってなぜ温度管理が下げることが可能な理由を記述してください。</t>
    <rPh sb="11" eb="13">
      <t>トクセイ</t>
    </rPh>
    <rPh sb="21" eb="23">
      <t>カンリ</t>
    </rPh>
    <rPh sb="33" eb="35">
      <t>リユウ</t>
    </rPh>
    <rPh sb="36" eb="38">
      <t>キジュツ</t>
    </rPh>
    <phoneticPr fontId="2"/>
  </si>
  <si>
    <t>状況報告</t>
    <rPh sb="0" eb="4">
      <t>ジョウキョウホウコク</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</si>
  <si>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</si>
  <si>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</si>
  <si>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</si>
  <si>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ｳｫｰﾀｰｶｰﾃﾝ</t>
  </si>
  <si>
    <t>地中熱ﾋｰﾄﾎﾟﾝﾌﾟ</t>
    <rPh sb="0" eb="3">
      <t>チチュウネツ</t>
    </rPh>
    <phoneticPr fontId="2"/>
  </si>
  <si>
    <t>温度ｾﾝｻｰ</t>
    <rPh sb="0" eb="2">
      <t>オンド</t>
    </rPh>
    <phoneticPr fontId="2"/>
  </si>
  <si>
    <t>木質ﾊﾞｲｵﾏｽ暖房</t>
    <phoneticPr fontId="2"/>
  </si>
  <si>
    <t>機器小計</t>
    <rPh sb="0" eb="4">
      <t>キキショウケイ</t>
    </rPh>
    <phoneticPr fontId="2"/>
  </si>
  <si>
    <t>被覆小計</t>
    <rPh sb="0" eb="4">
      <t>ヒフクショウケイ</t>
    </rPh>
    <phoneticPr fontId="2"/>
  </si>
  <si>
    <t>種子小計</t>
    <rPh sb="0" eb="4">
      <t>シュシショウケイ</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</si>
  <si>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</si>
  <si>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</si>
  <si>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</si>
  <si>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削減率</t>
    <rPh sb="0" eb="3">
      <t>サクゲンリツ</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</si>
  <si>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</si>
  <si>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</si>
  <si>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</si>
  <si>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</si>
  <si>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</si>
  <si>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最主要品目</t>
    <rPh sb="0" eb="1">
      <t>サイ</t>
    </rPh>
    <phoneticPr fontId="2"/>
  </si>
  <si>
    <t>削減目標（5%以上）</t>
    <rPh sb="0" eb="2">
      <t>サクゲン</t>
    </rPh>
    <rPh sb="2" eb="4">
      <t>モクヒョウ</t>
    </rPh>
    <rPh sb="7" eb="9">
      <t>イジョウ</t>
    </rPh>
    <phoneticPr fontId="2"/>
  </si>
  <si>
    <t>総合チェック</t>
    <rPh sb="0" eb="2">
      <t>ソウゴウ</t>
    </rPh>
    <phoneticPr fontId="2"/>
  </si>
  <si>
    <t>最低限、加温機器1がある</t>
    <rPh sb="0" eb="3">
      <t>サイテイゲン</t>
    </rPh>
    <rPh sb="4" eb="8">
      <t>カオンキキ</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</si>
  <si>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</si>
  <si>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</si>
  <si>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</si>
  <si>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R4現状値L</t>
    <rPh sb="2" eb="5">
      <t>ゲンジョウチ</t>
    </rPh>
    <phoneticPr fontId="2"/>
  </si>
  <si>
    <t>R7目標値Ｌ</t>
    <rPh sb="2" eb="5">
      <t>モクヒョウチ</t>
    </rPh>
    <phoneticPr fontId="2"/>
  </si>
  <si>
    <t>削減目標（10％以上）</t>
    <rPh sb="0" eb="2">
      <t>サクゲン</t>
    </rPh>
    <rPh sb="2" eb="4">
      <t>モクヒョウ</t>
    </rPh>
    <rPh sb="8" eb="10">
      <t>イジョウ</t>
    </rPh>
    <phoneticPr fontId="2"/>
  </si>
  <si>
    <t>実績（Ｒ○）</t>
    <rPh sb="0" eb="2">
      <t>ジッセキ</t>
    </rPh>
    <phoneticPr fontId="2"/>
  </si>
  <si>
    <t>削減量</t>
    <rPh sb="0" eb="2">
      <t>サクゲン</t>
    </rPh>
    <rPh sb="2" eb="3">
      <t>リョウ</t>
    </rPh>
    <phoneticPr fontId="2"/>
  </si>
  <si>
    <t>削減率</t>
    <rPh sb="0" eb="2">
      <t>サクゲン</t>
    </rPh>
    <rPh sb="2" eb="3">
      <t>リツ</t>
    </rPh>
    <phoneticPr fontId="2"/>
  </si>
  <si>
    <t>【状況報告】</t>
    <phoneticPr fontId="2"/>
  </si>
  <si>
    <t>削減率（％）</t>
    <phoneticPr fontId="2"/>
  </si>
  <si>
    <t>【目標】
5%以上削減
（又は10％以上削減）</t>
    <rPh sb="1" eb="3">
      <t>モクヒョウ</t>
    </rPh>
    <rPh sb="13" eb="14">
      <t>マタ</t>
    </rPh>
    <rPh sb="18" eb="20">
      <t>イジョウ</t>
    </rPh>
    <rPh sb="20" eb="22">
      <t>サクゲン</t>
    </rPh>
    <phoneticPr fontId="2"/>
  </si>
  <si>
    <t>実績値（R○）</t>
    <phoneticPr fontId="2"/>
  </si>
  <si>
    <t>削減量Ｌ</t>
    <rPh sb="0" eb="2">
      <t>サクゲン</t>
    </rPh>
    <rPh sb="2" eb="3">
      <t>リョウ</t>
    </rPh>
    <phoneticPr fontId="2"/>
  </si>
  <si>
    <t>○</t>
    <phoneticPr fontId="2"/>
  </si>
  <si>
    <t>令和5年度補正</t>
    <rPh sb="0" eb="2">
      <t>レイワ</t>
    </rPh>
    <rPh sb="3" eb="4">
      <t>ネン</t>
    </rPh>
    <rPh sb="4" eb="5">
      <t>ド</t>
    </rPh>
    <rPh sb="5" eb="7">
      <t>ホセイ</t>
    </rPh>
    <phoneticPr fontId="2"/>
  </si>
  <si>
    <t>令和4年度補正</t>
    <rPh sb="0" eb="2">
      <t>レイワ</t>
    </rPh>
    <rPh sb="3" eb="4">
      <t>ネン</t>
    </rPh>
    <rPh sb="4" eb="5">
      <t>ド</t>
    </rPh>
    <rPh sb="5" eb="7">
      <t>ホセイ</t>
    </rPh>
    <phoneticPr fontId="2"/>
  </si>
  <si>
    <t>LPガス</t>
    <phoneticPr fontId="2"/>
  </si>
  <si>
    <t>LNG</t>
    <phoneticPr fontId="2"/>
  </si>
  <si>
    <t>連続実施の有無</t>
    <rPh sb="0" eb="2">
      <t>レンゾク</t>
    </rPh>
    <rPh sb="2" eb="4">
      <t>ジッシ</t>
    </rPh>
    <rPh sb="5" eb="7">
      <t>ウム</t>
    </rPh>
    <phoneticPr fontId="2"/>
  </si>
  <si>
    <t>現状値合計L</t>
    <rPh sb="0" eb="2">
      <t>ゲンジョウ</t>
    </rPh>
    <rPh sb="2" eb="3">
      <t>チ</t>
    </rPh>
    <rPh sb="3" eb="5">
      <t>ゴウケイ</t>
    </rPh>
    <phoneticPr fontId="2"/>
  </si>
  <si>
    <t>主な品目</t>
    <rPh sb="0" eb="1">
      <t>オモ</t>
    </rPh>
    <rPh sb="2" eb="4">
      <t>ヒンモク</t>
    </rPh>
    <phoneticPr fontId="2"/>
  </si>
  <si>
    <t>野菜</t>
    <rPh sb="0" eb="2">
      <t>ヤサイ</t>
    </rPh>
    <phoneticPr fontId="2"/>
  </si>
  <si>
    <t>果樹</t>
    <rPh sb="0" eb="2">
      <t>カジュ</t>
    </rPh>
    <phoneticPr fontId="2"/>
  </si>
  <si>
    <t>花き</t>
    <rPh sb="0" eb="1">
      <t>カ</t>
    </rPh>
    <phoneticPr fontId="2"/>
  </si>
  <si>
    <t>きのこ類</t>
    <rPh sb="3" eb="4">
      <t>ルイ</t>
    </rPh>
    <phoneticPr fontId="2"/>
  </si>
  <si>
    <t>数量</t>
    <phoneticPr fontId="2"/>
  </si>
  <si>
    <t>事業費(税抜額)(円)</t>
    <phoneticPr fontId="2"/>
  </si>
  <si>
    <t>新規・更新</t>
    <phoneticPr fontId="2"/>
  </si>
  <si>
    <t>現在の機器・資材等</t>
    <phoneticPr fontId="2"/>
  </si>
  <si>
    <t>使用年数/耐用年数</t>
    <phoneticPr fontId="2"/>
  </si>
  <si>
    <t>機能向上</t>
    <phoneticPr fontId="2"/>
  </si>
  <si>
    <t>耐用年数</t>
    <phoneticPr fontId="2"/>
  </si>
  <si>
    <t>※これまでに栽培実績のある品目・品種は補助対象外です。</t>
    <phoneticPr fontId="2"/>
  </si>
  <si>
    <t>1 　事業参加者</t>
    <rPh sb="3" eb="8">
      <t>ジギョウサンカシャ</t>
    </rPh>
    <phoneticPr fontId="2"/>
  </si>
  <si>
    <t>4　 導入する省エネ機器等</t>
    <rPh sb="3" eb="5">
      <t>ドウニュウ</t>
    </rPh>
    <rPh sb="7" eb="8">
      <t>ショウ</t>
    </rPh>
    <rPh sb="10" eb="13">
      <t>キキナド</t>
    </rPh>
    <phoneticPr fontId="2"/>
  </si>
  <si>
    <t>-</t>
    <phoneticPr fontId="2"/>
  </si>
  <si>
    <t>分類</t>
    <rPh sb="0" eb="2">
      <t>ブンルイ</t>
    </rPh>
    <phoneticPr fontId="2"/>
  </si>
  <si>
    <t>2 　燃料削減目標（各年度の使用量は、当該年の10月～翌6月）</t>
    <rPh sb="3" eb="5">
      <t>ネンリョウ</t>
    </rPh>
    <rPh sb="5" eb="7">
      <t>サクゲン</t>
    </rPh>
    <rPh sb="7" eb="9">
      <t>モクヒョウ</t>
    </rPh>
    <rPh sb="12" eb="13">
      <t>ド</t>
    </rPh>
    <phoneticPr fontId="2"/>
  </si>
  <si>
    <t>6　国の施設園芸等燃料高騰対策（施設園芸セーフティネット構築事業）への加入意向（該当するいずれか一つに☑）</t>
    <rPh sb="9" eb="11">
      <t>ネンリョウ</t>
    </rPh>
    <rPh sb="48" eb="49">
      <t>ヒト</t>
    </rPh>
    <phoneticPr fontId="2"/>
  </si>
  <si>
    <t>燃料使用量（L、kg、㎡）</t>
    <rPh sb="0" eb="2">
      <t>ネンリョウ</t>
    </rPh>
    <phoneticPr fontId="2"/>
  </si>
  <si>
    <t>現状（Ｒ○）</t>
    <phoneticPr fontId="2"/>
  </si>
  <si>
    <t>目標（Ｒ○）</t>
    <phoneticPr fontId="2"/>
  </si>
  <si>
    <r>
      <t>3　 加温施設の概況（現状）・・・冬季加温を行うすべての施設の現状を記載してください（燃料</t>
    </r>
    <r>
      <rPr>
        <b/>
        <sz val="11"/>
        <color theme="1"/>
        <rFont val="ＭＳ Ｐゴシック"/>
        <family val="3"/>
        <charset val="128"/>
      </rPr>
      <t>を使用しない施設は記入しない）</t>
    </r>
    <r>
      <rPr>
        <sz val="11"/>
        <color theme="1"/>
        <rFont val="ＭＳ Ｐゴシック"/>
        <family val="3"/>
        <charset val="128"/>
      </rPr>
      <t>。</t>
    </r>
    <rPh sb="11" eb="13">
      <t>ゲンジョウ</t>
    </rPh>
    <rPh sb="43" eb="45">
      <t>ネンリョウ</t>
    </rPh>
    <rPh sb="46" eb="48">
      <t>シヨウ</t>
    </rPh>
    <rPh sb="54" eb="56">
      <t>キニュウ</t>
    </rPh>
    <phoneticPr fontId="2"/>
  </si>
  <si>
    <t>加入申込済・加入見込（事業実施年度中）</t>
    <rPh sb="6" eb="10">
      <t>カニュウミコ</t>
    </rPh>
    <rPh sb="11" eb="13">
      <t>ジギョウ</t>
    </rPh>
    <rPh sb="13" eb="15">
      <t>ジッシ</t>
    </rPh>
    <rPh sb="15" eb="16">
      <t>ネン</t>
    </rPh>
    <phoneticPr fontId="2"/>
  </si>
  <si>
    <t>加入を検討中（事業実施翌年以降）</t>
    <rPh sb="7" eb="9">
      <t>ジギョウ</t>
    </rPh>
    <rPh sb="9" eb="11">
      <t>ジッシ</t>
    </rPh>
    <rPh sb="11" eb="13">
      <t>ヨクネン</t>
    </rPh>
    <rPh sb="13" eb="15">
      <t>イコウ</t>
    </rPh>
    <phoneticPr fontId="2"/>
  </si>
  <si>
    <t>【参考】施設園芸等燃料高騰対策の加入要件・施設園芸農家が３戸以上、または５名以上の農業従事者がいる団体が、３年間で燃料使用量を15％以上削減する計画（省エネルギー等推進計画）等を作成し、省エネや生産性向上に取組むこと。</t>
    <rPh sb="9" eb="11">
      <t>ネンリョウ</t>
    </rPh>
    <rPh sb="57" eb="59">
      <t>ネンリョウ</t>
    </rPh>
    <phoneticPr fontId="2"/>
  </si>
  <si>
    <t>　　※燃料削減効果については、農林水産省「施設園芸省エネルギー生産管理マニュアル (改定2版)」に準じて上記の削減効果を目安とします。</t>
    <rPh sb="3" eb="5">
      <t>ネンリョウ</t>
    </rPh>
    <rPh sb="15" eb="20">
      <t>ノウリンスイサンショウ</t>
    </rPh>
    <rPh sb="60" eb="62">
      <t>メヤス</t>
    </rPh>
    <phoneticPr fontId="2"/>
  </si>
  <si>
    <t>燃料削減目標</t>
    <rPh sb="0" eb="2">
      <t>ネンリョウ</t>
    </rPh>
    <rPh sb="2" eb="4">
      <t>サクゲン</t>
    </rPh>
    <rPh sb="4" eb="6">
      <t>モクヒョウ</t>
    </rPh>
    <phoneticPr fontId="2"/>
  </si>
  <si>
    <t>省エネ型施設園芸産地育成緊急対策事業実施計画書（実績報告書・状況報告書）</t>
    <rPh sb="24" eb="26">
      <t>ジッセキ</t>
    </rPh>
    <rPh sb="26" eb="29">
      <t>ホウコクショ</t>
    </rPh>
    <rPh sb="30" eb="32">
      <t>ジョウキョウ</t>
    </rPh>
    <rPh sb="32" eb="35">
      <t>ホウコクショ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</si>
</sst>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Red]\-#,##0.0"/>
  </numFmts>
  <fonts count="16" x14ac:knownFonts="1">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11"/>
      <name val="ＭＳ Ｐゴシック"/>
      <family val="2"/>
      <charset val="128"/>
    </font>
    <font>
      <sz val="8"/>
      <color theme="1"/>
      <name val="ＭＳ Ｐゴシック"/>
      <family val="3"/>
      <charset val="128"/>
    </font>
    <font>
      <sz val="6"/>
      <color theme="1"/>
      <name val="ＭＳ Ｐゴシック"/>
      <family val="3"/>
      <charset val="128"/>
    </font>
    <font>
      <sz val="12"/>
      <color theme="1"/>
      <name val="ＭＳ Ｐゴシック"/>
      <family val="3"/>
      <charset val="128"/>
    </font>
    <font>
      <sz val="14"/>
      <color rgb="FFFF0000"/>
      <name val="ＭＳ Ｐ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33CC"/>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top style="medium">
        <color auto="1"/>
      </top>
      <bottom style="thin">
        <color auto="1"/>
      </bottom>
      <diagonal/>
    </border>
    <border>
      <left/>
      <right/>
      <top style="medium">
        <color auto="1"/>
      </top>
      <bottom style="thin">
        <color auto="1"/>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style="thin">
        <color auto="1"/>
      </right>
      <top/>
      <bottom style="thin">
        <color auto="1"/>
      </bottom>
      <diagonal/>
    </border>
    <border>
      <left style="thin">
        <color auto="1"/>
      </left>
      <right/>
      <top/>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double">
        <color auto="1"/>
      </right>
      <top style="double">
        <color auto="1"/>
      </top>
      <bottom style="double">
        <color auto="1"/>
      </bottom>
      <diagonal/>
    </border>
    <border>
      <left style="double">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diagonalDown="1">
      <left style="thin">
        <color auto="1"/>
      </left>
      <right style="thin">
        <color auto="1"/>
      </right>
      <top style="double">
        <color auto="1"/>
      </top>
      <bottom style="double">
        <color auto="1"/>
      </bottom>
      <diagonal style="thin">
        <color auto="1"/>
      </diagonal>
    </border>
    <border>
      <left style="double">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diagonalDown="1">
      <left style="thin">
        <color auto="1"/>
      </left>
      <right style="double">
        <color auto="1"/>
      </right>
      <top style="double">
        <color auto="1"/>
      </top>
      <bottom style="double">
        <color auto="1"/>
      </bottom>
      <diagonal style="thin">
        <color auto="1"/>
      </diagonal>
    </border>
    <border>
      <left/>
      <right/>
      <top style="double">
        <color auto="1"/>
      </top>
      <bottom style="double">
        <color auto="1"/>
      </bottom>
      <diagonal/>
    </border>
    <border>
      <left style="thin">
        <color auto="1"/>
      </left>
      <right style="thin">
        <color auto="1"/>
      </right>
      <top style="medium">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thin">
        <color auto="1"/>
      </right>
      <top style="double">
        <color auto="1"/>
      </top>
      <bottom style="thin">
        <color auto="1"/>
      </bottom>
      <diagonal/>
    </border>
    <border>
      <left style="double">
        <color auto="1"/>
      </left>
      <right style="double">
        <color auto="1"/>
      </right>
      <top/>
      <bottom style="thin">
        <color auto="1"/>
      </bottom>
      <diagonal/>
    </border>
    <border diagonalDown="1">
      <left style="double">
        <color auto="1"/>
      </left>
      <right style="double">
        <color auto="1"/>
      </right>
      <top style="double">
        <color auto="1"/>
      </top>
      <bottom style="double">
        <color auto="1"/>
      </bottom>
      <diagonal style="thin">
        <color auto="1"/>
      </diagonal>
    </border>
    <border>
      <left style="double">
        <color auto="1"/>
      </left>
      <right style="double">
        <color auto="1"/>
      </right>
      <top style="medium">
        <color auto="1"/>
      </top>
      <bottom/>
      <diagonal/>
    </border>
    <border>
      <left style="double">
        <color auto="1"/>
      </left>
      <right style="double">
        <color auto="1"/>
      </right>
      <top/>
      <bottom style="double">
        <color auto="1"/>
      </bottom>
      <diagonal/>
    </border>
    <border>
      <left/>
      <right/>
      <top/>
      <bottom style="medium">
        <color indexed="64"/>
      </bottom>
      <diagonal/>
    </border>
    <border>
      <left/>
      <right style="thin">
        <color auto="1"/>
      </right>
      <top style="medium">
        <color auto="1"/>
      </top>
      <bottom/>
      <diagonal/>
    </border>
    <border>
      <left style="thin">
        <color auto="1"/>
      </left>
      <right style="thin">
        <color auto="1"/>
      </right>
      <top style="thin">
        <color auto="1"/>
      </top>
      <bottom style="double">
        <color indexed="64"/>
      </bottom>
      <diagonal/>
    </border>
    <border>
      <left style="double">
        <color auto="1"/>
      </left>
      <right/>
      <top/>
      <bottom style="thin">
        <color auto="1"/>
      </bottom>
      <diagonal/>
    </border>
    <border diagonalDown="1">
      <left style="thin">
        <color auto="1"/>
      </left>
      <right style="thin">
        <color auto="1"/>
      </right>
      <top style="double">
        <color auto="1"/>
      </top>
      <bottom style="thin">
        <color auto="1"/>
      </bottom>
      <diagonal style="thin">
        <color auto="1"/>
      </diagonal>
    </border>
    <border>
      <left style="thin">
        <color theme="1"/>
      </left>
      <right/>
      <top/>
      <bottom/>
      <diagonal/>
    </border>
    <border>
      <left style="thin">
        <color theme="1"/>
      </left>
      <right style="thin">
        <color theme="1"/>
      </right>
      <top style="thin">
        <color theme="1"/>
      </top>
      <bottom style="thin">
        <color theme="1"/>
      </bottom>
      <diagonal/>
    </border>
    <border diagonalDown="1">
      <left style="thin">
        <color theme="1"/>
      </left>
      <right style="thin">
        <color theme="1"/>
      </right>
      <top style="thin">
        <color theme="1"/>
      </top>
      <bottom style="thin">
        <color theme="1"/>
      </bottom>
      <diagonal style="thin">
        <color auto="1"/>
      </diagonal>
    </border>
  </borders>
  <cellStyleXfs count="2">
    <xf numFmtId="0" fontId="0" fillId="0" borderId="0">
      <alignment vertical="center"/>
    </xf>
    <xf numFmtId="38" fontId="1" fillId="0" borderId="0" applyFont="0" applyFill="0" applyBorder="0" applyAlignment="0" applyProtection="0">
      <alignment vertical="center"/>
    </xf>
  </cellStyleXfs>
  <cellXfs count="300">
    <xf numFmtId="0" fontId="0" fillId="0" borderId="0" xfId="0">
      <alignment vertical="center"/>
    </xf>
    <xf numFmtId="38" fontId="0" fillId="0" borderId="0" xfId="1" applyFont="1">
      <alignment vertical="center"/>
    </xf>
    <xf numFmtId="38" fontId="0" fillId="0" borderId="1" xfId="1" applyFont="1" applyBorder="1">
      <alignment vertical="center"/>
    </xf>
    <xf numFmtId="38" fontId="0" fillId="0" borderId="4" xfId="1" applyFont="1" applyBorder="1">
      <alignment vertical="center"/>
    </xf>
    <xf numFmtId="0" fontId="0" fillId="0" borderId="0" xfId="0" applyAlignment="1">
      <alignment vertical="center" shrinkToFit="1"/>
    </xf>
    <xf numFmtId="38" fontId="7" fillId="0" borderId="0" xfId="1" applyFont="1">
      <alignment vertical="center"/>
    </xf>
    <xf numFmtId="0" fontId="0" fillId="0" borderId="0" xfId="0" applyAlignment="1">
      <alignment horizontal="center" vertical="center" shrinkToFit="1"/>
    </xf>
    <xf numFmtId="38" fontId="0" fillId="0" borderId="25" xfId="1" applyFont="1" applyBorder="1">
      <alignment vertical="center"/>
    </xf>
    <xf numFmtId="38" fontId="3" fillId="0" borderId="0" xfId="1" applyFont="1" applyAlignment="1">
      <alignment vertical="center" shrinkToFit="1"/>
    </xf>
    <xf numFmtId="0" fontId="0" fillId="0" borderId="5" xfId="0" applyBorder="1" applyAlignment="1">
      <alignment horizontal="center" vertical="center" shrinkToFit="1"/>
    </xf>
    <xf numFmtId="38" fontId="3" fillId="0" borderId="36" xfId="1" applyFont="1" applyBorder="1" applyAlignment="1">
      <alignment vertical="center" shrinkToFit="1"/>
    </xf>
    <xf numFmtId="0" fontId="8" fillId="0" borderId="0" xfId="0" applyFont="1">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vertical="center" shrinkToFit="1"/>
      <protection locked="0"/>
    </xf>
    <xf numFmtId="0" fontId="0" fillId="3" borderId="2" xfId="0" applyFill="1" applyBorder="1" applyAlignment="1" applyProtection="1">
      <alignment vertical="center" shrinkToFit="1"/>
      <protection locked="0"/>
    </xf>
    <xf numFmtId="38" fontId="0" fillId="2" borderId="2" xfId="1" applyFont="1" applyFill="1" applyBorder="1" applyAlignment="1" applyProtection="1">
      <alignment vertical="center" shrinkToFit="1"/>
      <protection locked="0"/>
    </xf>
    <xf numFmtId="0" fontId="0" fillId="3" borderId="1" xfId="0" applyFill="1" applyBorder="1" applyAlignment="1" applyProtection="1">
      <alignment horizontal="center" vertical="center"/>
      <protection locked="0"/>
    </xf>
    <xf numFmtId="0" fontId="4" fillId="0" borderId="0" xfId="0" applyFont="1" applyProtection="1">
      <alignment vertical="center"/>
    </xf>
    <xf numFmtId="38" fontId="0" fillId="0" borderId="0" xfId="1" applyFont="1" applyProtection="1">
      <alignment vertical="center"/>
    </xf>
    <xf numFmtId="38" fontId="0" fillId="0" borderId="1" xfId="1" applyFont="1" applyBorder="1" applyProtection="1">
      <alignment vertical="center"/>
    </xf>
    <xf numFmtId="0" fontId="0" fillId="0" borderId="0" xfId="0" applyProtection="1">
      <alignment vertical="center"/>
    </xf>
    <xf numFmtId="0" fontId="0" fillId="0" borderId="1"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Protection="1">
      <alignment vertical="center"/>
    </xf>
    <xf numFmtId="0" fontId="0" fillId="0" borderId="8" xfId="0" applyFill="1" applyBorder="1" applyAlignment="1" applyProtection="1">
      <alignment horizontal="left" vertical="center"/>
    </xf>
    <xf numFmtId="0" fontId="0" fillId="0" borderId="8" xfId="0" applyBorder="1" applyProtection="1">
      <alignment vertical="center"/>
    </xf>
    <xf numFmtId="38" fontId="0" fillId="0" borderId="0" xfId="0" applyNumberFormat="1" applyProtection="1">
      <alignment vertical="center"/>
    </xf>
    <xf numFmtId="0" fontId="0" fillId="0" borderId="0" xfId="0" applyAlignment="1" applyProtection="1">
      <alignment horizontal="center" vertical="center" shrinkToFit="1"/>
    </xf>
    <xf numFmtId="0" fontId="0" fillId="0" borderId="1" xfId="0" applyBorder="1" applyProtection="1">
      <alignment vertical="center"/>
    </xf>
    <xf numFmtId="0" fontId="5" fillId="0" borderId="0" xfId="0" applyFont="1" applyAlignment="1" applyProtection="1">
      <alignment vertical="center" wrapText="1"/>
    </xf>
    <xf numFmtId="0" fontId="0" fillId="0" borderId="1" xfId="0" applyFill="1" applyBorder="1" applyProtection="1">
      <alignment vertical="center"/>
    </xf>
    <xf numFmtId="38" fontId="0" fillId="0" borderId="1" xfId="0" applyNumberFormat="1" applyBorder="1" applyProtection="1">
      <alignment vertical="center"/>
    </xf>
    <xf numFmtId="38" fontId="0" fillId="0" borderId="1" xfId="0" applyNumberFormat="1" applyFill="1" applyBorder="1" applyProtection="1">
      <alignment vertical="center"/>
    </xf>
    <xf numFmtId="0" fontId="0" fillId="0" borderId="0" xfId="0" applyBorder="1" applyAlignment="1" applyProtection="1">
      <alignment horizontal="left" vertical="top" wrapText="1"/>
    </xf>
    <xf numFmtId="0" fontId="0" fillId="0" borderId="0" xfId="0" applyAlignment="1" applyProtection="1">
      <alignment vertical="center"/>
    </xf>
    <xf numFmtId="38" fontId="7" fillId="0" borderId="0" xfId="1" applyFont="1" applyAlignment="1">
      <alignment horizontal="center" vertical="center" shrinkToFit="1"/>
    </xf>
    <xf numFmtId="38" fontId="10" fillId="0" borderId="0" xfId="1" applyFont="1" applyAlignment="1">
      <alignment vertical="center" shrinkToFit="1"/>
    </xf>
    <xf numFmtId="38" fontId="0" fillId="2" borderId="1" xfId="1" applyFont="1" applyFill="1" applyBorder="1" applyAlignment="1" applyProtection="1">
      <alignment vertical="center" shrinkToFit="1"/>
      <protection locked="0"/>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3" fillId="0" borderId="31" xfId="1" applyFont="1" applyBorder="1" applyAlignment="1">
      <alignment vertical="center" shrinkToFit="1"/>
    </xf>
    <xf numFmtId="0" fontId="8" fillId="0" borderId="38" xfId="0" applyFont="1" applyBorder="1" applyAlignment="1">
      <alignment horizontal="center" vertical="center" shrinkToFit="1"/>
    </xf>
    <xf numFmtId="38" fontId="7" fillId="0" borderId="0" xfId="1" applyFont="1" applyProtection="1">
      <alignment vertical="center"/>
    </xf>
    <xf numFmtId="38" fontId="10" fillId="0" borderId="3" xfId="1" applyFont="1" applyFill="1" applyBorder="1" applyAlignment="1" applyProtection="1">
      <alignment horizontal="center" vertical="center"/>
    </xf>
    <xf numFmtId="0" fontId="7" fillId="0" borderId="0" xfId="0" applyFont="1" applyFill="1" applyAlignment="1" applyProtection="1">
      <alignment vertical="center" shrinkToFit="1"/>
    </xf>
    <xf numFmtId="0" fontId="7" fillId="0" borderId="0" xfId="0" applyFont="1" applyProtection="1">
      <alignment vertical="center"/>
    </xf>
    <xf numFmtId="0" fontId="0" fillId="0" borderId="0" xfId="0" applyFill="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Fill="1" applyAlignment="1" applyProtection="1">
      <alignment horizontal="center" vertical="center" shrinkToFit="1"/>
    </xf>
    <xf numFmtId="0" fontId="0" fillId="0" borderId="0" xfId="0" applyAlignment="1" applyProtection="1">
      <alignment vertical="center" shrinkToFit="1"/>
    </xf>
    <xf numFmtId="0" fontId="0" fillId="0" borderId="0" xfId="0" applyFill="1" applyAlignment="1" applyProtection="1">
      <alignment vertical="center" shrinkToFit="1"/>
    </xf>
    <xf numFmtId="0" fontId="7" fillId="4" borderId="0" xfId="0" applyFont="1" applyFill="1" applyAlignment="1" applyProtection="1">
      <alignment horizontal="center" vertical="center" shrinkToFit="1"/>
    </xf>
    <xf numFmtId="0" fontId="0" fillId="4" borderId="0" xfId="0" applyFill="1" applyAlignment="1" applyProtection="1">
      <alignment horizontal="center" vertical="center" shrinkToFit="1"/>
    </xf>
    <xf numFmtId="38" fontId="0" fillId="0" borderId="0" xfId="1" applyFont="1" applyAlignment="1" applyProtection="1">
      <alignment vertical="center" shrinkToFit="1"/>
    </xf>
    <xf numFmtId="0" fontId="7" fillId="0" borderId="0" xfId="0" applyFont="1" applyFill="1" applyProtection="1">
      <alignment vertical="center"/>
    </xf>
    <xf numFmtId="0" fontId="7" fillId="0" borderId="0" xfId="0" applyFont="1" applyFill="1" applyAlignment="1" applyProtection="1">
      <alignment horizontal="center" vertical="center"/>
    </xf>
    <xf numFmtId="38" fontId="7" fillId="0" borderId="0" xfId="1" applyFont="1" applyFill="1" applyAlignment="1" applyProtection="1">
      <alignment horizontal="center" vertical="center"/>
    </xf>
    <xf numFmtId="0" fontId="7" fillId="0" borderId="0" xfId="0" applyFont="1" applyFill="1" applyAlignment="1" applyProtection="1">
      <alignment vertical="center"/>
    </xf>
    <xf numFmtId="0" fontId="7" fillId="0" borderId="0" xfId="0" applyFont="1" applyAlignment="1" applyProtection="1">
      <alignment horizontal="center" vertical="center"/>
    </xf>
    <xf numFmtId="0" fontId="0" fillId="7" borderId="16" xfId="0" applyFill="1" applyBorder="1" applyAlignment="1">
      <alignment horizontal="center" vertical="center" shrinkToFit="1"/>
    </xf>
    <xf numFmtId="0" fontId="0" fillId="7" borderId="30" xfId="0" applyFill="1" applyBorder="1" applyAlignment="1">
      <alignment horizontal="center" vertical="center" shrinkToFit="1"/>
    </xf>
    <xf numFmtId="0" fontId="0" fillId="7" borderId="40" xfId="0" applyFill="1" applyBorder="1" applyAlignment="1">
      <alignment horizontal="center" vertical="center" shrinkToFit="1"/>
    </xf>
    <xf numFmtId="38" fontId="3" fillId="7" borderId="33" xfId="1" applyFont="1" applyFill="1" applyBorder="1" applyAlignment="1">
      <alignment vertical="center" shrinkToFit="1"/>
    </xf>
    <xf numFmtId="38" fontId="3" fillId="7" borderId="28" xfId="1" applyFont="1" applyFill="1" applyBorder="1" applyAlignment="1">
      <alignment vertical="center" shrinkToFit="1"/>
    </xf>
    <xf numFmtId="38" fontId="3" fillId="7" borderId="33" xfId="1" applyFont="1" applyFill="1" applyBorder="1" applyAlignment="1">
      <alignment horizontal="right" vertical="center" shrinkToFit="1"/>
    </xf>
    <xf numFmtId="38" fontId="3" fillId="7" borderId="28" xfId="1" applyFont="1" applyFill="1" applyBorder="1" applyAlignment="1">
      <alignment horizontal="right" vertical="center" shrinkToFit="1"/>
    </xf>
    <xf numFmtId="38" fontId="0" fillId="7" borderId="18" xfId="1" applyFont="1" applyFill="1" applyBorder="1">
      <alignment vertical="center"/>
    </xf>
    <xf numFmtId="38" fontId="0" fillId="7" borderId="19" xfId="1" applyFont="1" applyFill="1" applyBorder="1">
      <alignment vertical="center"/>
    </xf>
    <xf numFmtId="0" fontId="0" fillId="4" borderId="24" xfId="0" applyFill="1" applyBorder="1" applyAlignment="1">
      <alignment horizontal="center" vertical="center" shrinkToFit="1"/>
    </xf>
    <xf numFmtId="0" fontId="0" fillId="4" borderId="5" xfId="0" applyFill="1" applyBorder="1" applyAlignment="1">
      <alignment horizontal="center" vertical="center" shrinkToFit="1"/>
    </xf>
    <xf numFmtId="38" fontId="3" fillId="4" borderId="35" xfId="1" applyFont="1" applyFill="1" applyBorder="1" applyAlignment="1">
      <alignment vertical="center" shrinkToFit="1"/>
    </xf>
    <xf numFmtId="38" fontId="3" fillId="4" borderId="31" xfId="1" applyFont="1" applyFill="1" applyBorder="1" applyAlignment="1">
      <alignment vertical="center" shrinkToFit="1"/>
    </xf>
    <xf numFmtId="38" fontId="0" fillId="4" borderId="20" xfId="1" applyFont="1" applyFill="1" applyBorder="1">
      <alignment vertical="center"/>
    </xf>
    <xf numFmtId="0" fontId="0" fillId="8" borderId="14" xfId="0" applyFill="1" applyBorder="1" applyAlignment="1">
      <alignment horizontal="center" vertical="center" shrinkToFit="1"/>
    </xf>
    <xf numFmtId="0" fontId="0" fillId="8" borderId="38" xfId="0" applyFill="1" applyBorder="1" applyAlignment="1">
      <alignment horizontal="center" vertical="center" shrinkToFit="1"/>
    </xf>
    <xf numFmtId="0" fontId="0" fillId="8" borderId="5" xfId="0" applyFill="1" applyBorder="1" applyAlignment="1">
      <alignment horizontal="center" vertical="center" shrinkToFit="1"/>
    </xf>
    <xf numFmtId="38" fontId="3" fillId="8" borderId="31" xfId="1" applyFont="1" applyFill="1" applyBorder="1" applyAlignment="1">
      <alignment vertical="center" shrinkToFit="1"/>
    </xf>
    <xf numFmtId="38" fontId="0" fillId="8" borderId="4" xfId="1" applyFont="1" applyFill="1" applyBorder="1">
      <alignment vertical="center"/>
    </xf>
    <xf numFmtId="0" fontId="0" fillId="9" borderId="38" xfId="0" applyFill="1" applyBorder="1" applyAlignment="1">
      <alignment horizontal="center" vertical="center" shrinkToFit="1"/>
    </xf>
    <xf numFmtId="0" fontId="0" fillId="9" borderId="5" xfId="0" applyFill="1" applyBorder="1" applyAlignment="1">
      <alignment horizontal="center" vertical="center" shrinkToFit="1"/>
    </xf>
    <xf numFmtId="38" fontId="3" fillId="9" borderId="31" xfId="1" applyFont="1" applyFill="1" applyBorder="1" applyAlignment="1">
      <alignment vertical="center" shrinkToFit="1"/>
    </xf>
    <xf numFmtId="38" fontId="0" fillId="9" borderId="4" xfId="1" applyFont="1" applyFill="1" applyBorder="1">
      <alignment vertical="center"/>
    </xf>
    <xf numFmtId="38" fontId="7" fillId="7" borderId="5" xfId="1" applyFont="1" applyFill="1" applyBorder="1" applyAlignment="1">
      <alignment horizontal="center" vertical="center" shrinkToFit="1"/>
    </xf>
    <xf numFmtId="38" fontId="7" fillId="7" borderId="6" xfId="1" applyFont="1" applyFill="1" applyBorder="1" applyAlignment="1">
      <alignment horizontal="center" vertical="center" shrinkToFit="1"/>
    </xf>
    <xf numFmtId="38" fontId="10" fillId="7" borderId="31" xfId="1" applyFont="1" applyFill="1" applyBorder="1" applyAlignment="1">
      <alignment vertical="center" shrinkToFit="1"/>
    </xf>
    <xf numFmtId="38" fontId="10" fillId="7" borderId="32" xfId="1" applyFont="1" applyFill="1" applyBorder="1" applyAlignment="1">
      <alignment vertical="center" shrinkToFit="1"/>
    </xf>
    <xf numFmtId="38" fontId="7" fillId="7" borderId="4" xfId="1" applyFont="1" applyFill="1" applyBorder="1">
      <alignment vertical="center"/>
    </xf>
    <xf numFmtId="38" fontId="10" fillId="6" borderId="33" xfId="1" applyFont="1" applyFill="1" applyBorder="1" applyAlignment="1">
      <alignment horizontal="right" vertical="center" shrinkToFit="1"/>
    </xf>
    <xf numFmtId="38" fontId="10" fillId="6" borderId="34" xfId="1" applyFont="1" applyFill="1" applyBorder="1" applyAlignment="1">
      <alignment horizontal="right" vertical="center" shrinkToFit="1"/>
    </xf>
    <xf numFmtId="38" fontId="10" fillId="6" borderId="37" xfId="1" applyFont="1" applyFill="1" applyBorder="1" applyAlignment="1">
      <alignment horizontal="right" vertical="center" shrinkToFit="1"/>
    </xf>
    <xf numFmtId="38" fontId="7" fillId="6" borderId="25" xfId="1" applyFont="1" applyFill="1" applyBorder="1" applyAlignment="1">
      <alignment horizontal="right" vertical="center"/>
    </xf>
    <xf numFmtId="38" fontId="10" fillId="4" borderId="33" xfId="1" applyFont="1" applyFill="1" applyBorder="1" applyAlignment="1">
      <alignment horizontal="right" vertical="center" shrinkToFit="1"/>
    </xf>
    <xf numFmtId="38" fontId="10" fillId="4" borderId="31" xfId="1" applyFont="1" applyFill="1" applyBorder="1" applyAlignment="1">
      <alignment horizontal="right" vertical="center" shrinkToFit="1"/>
    </xf>
    <xf numFmtId="38" fontId="10" fillId="4" borderId="28" xfId="1" applyFont="1" applyFill="1" applyBorder="1" applyAlignment="1">
      <alignment horizontal="right" vertical="center" shrinkToFit="1"/>
    </xf>
    <xf numFmtId="38" fontId="7" fillId="4" borderId="1" xfId="1" applyFont="1" applyFill="1" applyBorder="1" applyAlignment="1">
      <alignment horizontal="right" vertical="center"/>
    </xf>
    <xf numFmtId="38" fontId="7" fillId="4" borderId="17" xfId="1" applyFont="1" applyFill="1" applyBorder="1" applyAlignment="1">
      <alignment horizontal="right" vertical="center"/>
    </xf>
    <xf numFmtId="176" fontId="7" fillId="0" borderId="0" xfId="1" applyNumberFormat="1" applyFont="1">
      <alignment vertical="center"/>
    </xf>
    <xf numFmtId="176" fontId="10" fillId="6" borderId="31" xfId="1" applyNumberFormat="1" applyFont="1" applyFill="1" applyBorder="1" applyAlignment="1">
      <alignment horizontal="right" vertical="center" shrinkToFit="1"/>
    </xf>
    <xf numFmtId="176" fontId="7" fillId="6" borderId="4" xfId="1" applyNumberFormat="1" applyFont="1" applyFill="1" applyBorder="1" applyAlignment="1">
      <alignment horizontal="right" vertical="center"/>
    </xf>
    <xf numFmtId="176" fontId="7" fillId="6" borderId="41" xfId="1" applyNumberFormat="1" applyFont="1" applyFill="1" applyBorder="1" applyAlignment="1">
      <alignment horizontal="right" vertical="center"/>
    </xf>
    <xf numFmtId="0" fontId="0" fillId="0" borderId="0" xfId="0" applyAlignment="1" applyProtection="1">
      <alignment horizontal="center" vertical="center"/>
    </xf>
    <xf numFmtId="38" fontId="7" fillId="4" borderId="1" xfId="1" applyFont="1" applyFill="1" applyBorder="1" applyAlignment="1" applyProtection="1">
      <alignment horizontal="center" vertical="center"/>
    </xf>
    <xf numFmtId="38" fontId="0" fillId="0" borderId="0" xfId="1" applyFont="1" applyAlignment="1" applyProtection="1">
      <alignment horizontal="center" vertical="center"/>
    </xf>
    <xf numFmtId="0" fontId="0" fillId="0" borderId="0" xfId="0" applyFill="1" applyBorder="1" applyAlignment="1" applyProtection="1">
      <alignment horizontal="left" vertical="center"/>
    </xf>
    <xf numFmtId="38" fontId="7" fillId="0" borderId="0" xfId="1" applyFont="1" applyAlignment="1">
      <alignment horizontal="center" vertical="center"/>
    </xf>
    <xf numFmtId="38" fontId="10" fillId="0" borderId="43" xfId="1" applyFont="1" applyBorder="1" applyAlignment="1">
      <alignment horizontal="center" vertical="center" shrinkToFit="1"/>
    </xf>
    <xf numFmtId="38" fontId="7" fillId="0" borderId="42" xfId="1" applyFont="1" applyFill="1" applyBorder="1" applyAlignment="1">
      <alignment horizontal="center" vertical="center"/>
    </xf>
    <xf numFmtId="38" fontId="3" fillId="0" borderId="32" xfId="1" applyFont="1" applyBorder="1" applyAlignment="1">
      <alignment horizontal="center" vertical="center" shrinkToFit="1"/>
    </xf>
    <xf numFmtId="38" fontId="0" fillId="10" borderId="0" xfId="1" applyFont="1" applyFill="1" applyAlignment="1" applyProtection="1">
      <alignment horizontal="center" vertical="center"/>
    </xf>
    <xf numFmtId="38" fontId="11" fillId="10" borderId="1" xfId="1" applyFont="1" applyFill="1" applyBorder="1" applyAlignment="1" applyProtection="1">
      <alignment horizontal="center" vertical="center"/>
    </xf>
    <xf numFmtId="38" fontId="0" fillId="0" borderId="0" xfId="1" applyFont="1" applyFill="1" applyBorder="1" applyAlignment="1" applyProtection="1">
      <alignment horizontal="center" vertical="center" shrinkToFit="1"/>
    </xf>
    <xf numFmtId="38" fontId="7" fillId="4" borderId="3" xfId="1" applyFont="1" applyFill="1" applyBorder="1" applyAlignment="1" applyProtection="1">
      <alignment horizontal="center" vertical="center"/>
    </xf>
    <xf numFmtId="176" fontId="7" fillId="6" borderId="1" xfId="1" applyNumberFormat="1" applyFont="1" applyFill="1" applyBorder="1" applyAlignment="1">
      <alignment horizontal="right" vertical="center"/>
    </xf>
    <xf numFmtId="176" fontId="7" fillId="0" borderId="46" xfId="1" applyNumberFormat="1" applyFont="1" applyBorder="1">
      <alignment vertical="center"/>
    </xf>
    <xf numFmtId="38" fontId="7" fillId="0" borderId="46" xfId="1" applyFont="1" applyBorder="1">
      <alignment vertical="center"/>
    </xf>
    <xf numFmtId="176" fontId="7" fillId="6" borderId="48" xfId="1" applyNumberFormat="1" applyFont="1" applyFill="1" applyBorder="1" applyAlignment="1">
      <alignment horizontal="center" vertical="center" shrinkToFit="1"/>
    </xf>
    <xf numFmtId="176" fontId="7" fillId="6" borderId="5" xfId="1" applyNumberFormat="1" applyFont="1" applyFill="1" applyBorder="1" applyAlignment="1">
      <alignment horizontal="center" vertical="center" shrinkToFit="1"/>
    </xf>
    <xf numFmtId="38" fontId="7" fillId="6" borderId="48" xfId="1" applyFont="1" applyFill="1" applyBorder="1" applyAlignment="1">
      <alignment horizontal="center" vertical="center" shrinkToFit="1"/>
    </xf>
    <xf numFmtId="38" fontId="8" fillId="0" borderId="0" xfId="1" applyFont="1" applyFill="1" applyBorder="1" applyAlignment="1" applyProtection="1">
      <alignment horizontal="center" vertical="center"/>
    </xf>
    <xf numFmtId="38" fontId="13" fillId="0" borderId="0" xfId="1" applyFont="1" applyFill="1" applyBorder="1" applyAlignment="1" applyProtection="1">
      <alignment horizontal="center" vertical="center"/>
    </xf>
    <xf numFmtId="0" fontId="4" fillId="0" borderId="0" xfId="0" applyFont="1" applyBorder="1" applyProtection="1">
      <alignment vertical="center"/>
    </xf>
    <xf numFmtId="38" fontId="7" fillId="6" borderId="49" xfId="1" applyFont="1" applyFill="1" applyBorder="1" applyAlignment="1">
      <alignment horizontal="right" vertical="center"/>
    </xf>
    <xf numFmtId="38" fontId="7" fillId="6" borderId="1" xfId="1" applyFont="1" applyFill="1" applyBorder="1" applyAlignment="1">
      <alignment horizontal="right" vertical="center"/>
    </xf>
    <xf numFmtId="38" fontId="7" fillId="6" borderId="2" xfId="1" applyFont="1" applyFill="1" applyBorder="1" applyAlignment="1">
      <alignment horizontal="right" vertical="center"/>
    </xf>
    <xf numFmtId="0" fontId="14" fillId="0" borderId="0" xfId="0" applyFont="1" applyProtection="1">
      <alignment vertical="center"/>
    </xf>
    <xf numFmtId="38" fontId="14" fillId="0" borderId="0" xfId="1" applyFont="1" applyProtection="1">
      <alignment vertical="center"/>
    </xf>
    <xf numFmtId="38" fontId="7" fillId="0" borderId="0" xfId="1" applyFont="1" applyFill="1" applyBorder="1" applyAlignment="1">
      <alignment horizontal="right" vertical="center"/>
    </xf>
    <xf numFmtId="0" fontId="9" fillId="0" borderId="0" xfId="0" applyFont="1" applyBorder="1" applyProtection="1">
      <alignment vertical="center"/>
    </xf>
    <xf numFmtId="0" fontId="15" fillId="0" borderId="0" xfId="0" applyFont="1" applyBorder="1" applyAlignment="1" applyProtection="1">
      <alignment horizontal="center" vertical="center"/>
    </xf>
    <xf numFmtId="0" fontId="8" fillId="0" borderId="0" xfId="0" applyFont="1" applyAlignment="1" applyProtection="1">
      <alignment horizontal="center" vertical="center"/>
    </xf>
    <xf numFmtId="38" fontId="7" fillId="7" borderId="12" xfId="1" applyFont="1" applyFill="1" applyBorder="1" applyAlignment="1">
      <alignment horizontal="center" vertical="center"/>
    </xf>
    <xf numFmtId="38" fontId="7" fillId="7" borderId="10" xfId="1" applyFont="1" applyFill="1" applyBorder="1" applyAlignment="1">
      <alignment horizontal="center" vertical="center" shrinkToFit="1"/>
    </xf>
    <xf numFmtId="38" fontId="10" fillId="7" borderId="35" xfId="1" applyFont="1" applyFill="1" applyBorder="1" applyAlignment="1">
      <alignment vertical="center" shrinkToFit="1"/>
    </xf>
    <xf numFmtId="38" fontId="7" fillId="7" borderId="8" xfId="1" applyFont="1" applyFill="1" applyBorder="1" applyAlignment="1">
      <alignment horizontal="center" vertical="center"/>
    </xf>
    <xf numFmtId="38" fontId="10" fillId="6" borderId="31" xfId="1" applyFont="1" applyFill="1" applyBorder="1" applyAlignment="1">
      <alignment horizontal="right" vertical="center" shrinkToFit="1"/>
    </xf>
    <xf numFmtId="38" fontId="7" fillId="6" borderId="50" xfId="1" applyFont="1" applyFill="1" applyBorder="1" applyAlignment="1">
      <alignment horizontal="right" vertical="center"/>
    </xf>
    <xf numFmtId="38" fontId="7" fillId="6" borderId="22" xfId="1" applyFont="1" applyFill="1" applyBorder="1" applyAlignment="1">
      <alignment horizontal="right" vertical="center"/>
    </xf>
    <xf numFmtId="0" fontId="0" fillId="0" borderId="0" xfId="0" applyFill="1" applyBorder="1" applyProtection="1">
      <alignment vertical="center"/>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38" fontId="0" fillId="5" borderId="1" xfId="1" applyFont="1" applyFill="1" applyBorder="1" applyAlignment="1" applyProtection="1">
      <alignment horizontal="center" vertical="center" shrinkToFit="1"/>
      <protection locked="0"/>
    </xf>
    <xf numFmtId="38" fontId="0" fillId="0" borderId="0" xfId="1" applyFont="1" applyFill="1" applyBorder="1" applyAlignment="1" applyProtection="1">
      <alignment horizontal="right" vertical="center" shrinkToFit="1"/>
    </xf>
    <xf numFmtId="38" fontId="0" fillId="0" borderId="0" xfId="0" applyNumberFormat="1" applyFill="1" applyBorder="1" applyAlignment="1" applyProtection="1">
      <alignment horizontal="center" vertical="center" shrinkToFit="1"/>
    </xf>
    <xf numFmtId="0" fontId="0" fillId="0" borderId="0" xfId="0" applyBorder="1" applyAlignment="1" applyProtection="1">
      <alignment horizontal="center" vertical="center" shrinkToFit="1"/>
    </xf>
    <xf numFmtId="0" fontId="0" fillId="0" borderId="0" xfId="0" applyBorder="1" applyAlignment="1" applyProtection="1">
      <alignment horizontal="center" vertical="center"/>
    </xf>
    <xf numFmtId="9" fontId="0" fillId="0" borderId="0" xfId="0" applyNumberFormat="1"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left" vertical="center" shrinkToFit="1"/>
    </xf>
    <xf numFmtId="0" fontId="0" fillId="0" borderId="0" xfId="0" applyFill="1" applyBorder="1" applyAlignment="1" applyProtection="1">
      <alignment horizontal="left" vertical="center"/>
      <protection locked="0"/>
    </xf>
    <xf numFmtId="0" fontId="0" fillId="5" borderId="1" xfId="0" applyFill="1" applyBorder="1" applyAlignment="1" applyProtection="1">
      <alignment horizontal="center" vertical="center" wrapText="1"/>
      <protection locked="0"/>
    </xf>
    <xf numFmtId="38" fontId="0" fillId="0" borderId="21" xfId="1" applyFont="1" applyFill="1" applyBorder="1" applyAlignment="1" applyProtection="1">
      <alignment vertical="center" shrinkToFit="1"/>
    </xf>
    <xf numFmtId="38" fontId="0" fillId="0" borderId="21" xfId="1" applyFont="1" applyFill="1" applyBorder="1" applyAlignment="1" applyProtection="1">
      <alignment horizontal="center" vertical="center" shrinkToFit="1"/>
    </xf>
    <xf numFmtId="176" fontId="7" fillId="6" borderId="21" xfId="1" applyNumberFormat="1" applyFont="1" applyFill="1" applyBorder="1" applyAlignment="1">
      <alignment horizontal="right" vertical="center"/>
    </xf>
    <xf numFmtId="38" fontId="7" fillId="4" borderId="3" xfId="1" applyFont="1" applyFill="1" applyBorder="1" applyAlignment="1">
      <alignment horizontal="right" vertical="center"/>
    </xf>
    <xf numFmtId="38" fontId="7" fillId="6" borderId="4" xfId="1" applyFont="1" applyFill="1" applyBorder="1" applyAlignment="1">
      <alignment horizontal="right" vertical="center"/>
    </xf>
    <xf numFmtId="38" fontId="10" fillId="6" borderId="28" xfId="1" applyFont="1" applyFill="1" applyBorder="1" applyAlignment="1">
      <alignment horizontal="right" vertical="center" shrinkToFit="1"/>
    </xf>
    <xf numFmtId="0" fontId="0" fillId="0" borderId="0" xfId="0" applyAlignment="1" applyProtection="1">
      <alignment horizontal="left" vertical="center" wrapText="1"/>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shrinkToFit="1"/>
    </xf>
    <xf numFmtId="0" fontId="0" fillId="0" borderId="2" xfId="0"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Border="1" applyAlignment="1" applyProtection="1">
      <alignment horizontal="left" vertical="center"/>
    </xf>
    <xf numFmtId="0" fontId="0" fillId="0" borderId="0" xfId="0" applyAlignment="1" applyProtection="1">
      <alignment horizontal="left" vertical="top" wrapText="1"/>
    </xf>
    <xf numFmtId="0" fontId="0" fillId="0" borderId="1" xfId="0" applyBorder="1" applyAlignment="1" applyProtection="1">
      <alignment horizontal="center" vertical="center"/>
    </xf>
    <xf numFmtId="38" fontId="0" fillId="0" borderId="1" xfId="1" applyFont="1" applyFill="1" applyBorder="1" applyAlignment="1" applyProtection="1">
      <alignment horizontal="center" vertical="center" shrinkToFit="1"/>
    </xf>
    <xf numFmtId="0" fontId="0" fillId="0" borderId="1" xfId="0"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2" xfId="1" applyFont="1" applyFill="1" applyBorder="1" applyAlignment="1" applyProtection="1">
      <alignment horizontal="center" vertical="center" shrinkToFit="1"/>
    </xf>
    <xf numFmtId="38" fontId="8" fillId="0" borderId="0" xfId="1" applyFont="1" applyProtection="1">
      <alignment vertical="center"/>
    </xf>
    <xf numFmtId="38" fontId="5" fillId="0" borderId="0" xfId="1" applyFont="1" applyFill="1" applyBorder="1" applyAlignment="1" applyProtection="1">
      <alignment horizontal="left" vertical="center"/>
    </xf>
    <xf numFmtId="38" fontId="8" fillId="0" borderId="1" xfId="1" applyFont="1" applyBorder="1" applyAlignment="1" applyProtection="1">
      <alignment vertical="center" shrinkToFit="1"/>
    </xf>
    <xf numFmtId="0" fontId="8" fillId="0" borderId="21" xfId="0" applyFont="1" applyBorder="1" applyAlignment="1" applyProtection="1">
      <alignment horizontal="left" vertical="center"/>
      <protection locked="0"/>
    </xf>
    <xf numFmtId="38" fontId="8" fillId="0" borderId="1" xfId="1" applyFont="1" applyBorder="1" applyAlignment="1" applyProtection="1">
      <alignment horizontal="center" vertical="center"/>
    </xf>
    <xf numFmtId="38" fontId="8" fillId="0" borderId="21" xfId="1" applyFont="1" applyBorder="1" applyProtection="1">
      <alignment vertical="center"/>
    </xf>
    <xf numFmtId="38" fontId="8" fillId="0" borderId="1" xfId="1" applyFont="1" applyBorder="1" applyAlignment="1" applyProtection="1">
      <alignment horizontal="center" vertical="center" shrinkToFit="1"/>
    </xf>
    <xf numFmtId="38" fontId="8" fillId="2" borderId="1" xfId="1" applyFont="1" applyFill="1" applyBorder="1" applyProtection="1">
      <alignment vertical="center"/>
      <protection locked="0"/>
    </xf>
    <xf numFmtId="38" fontId="8" fillId="0" borderId="1" xfId="1" applyFont="1" applyBorder="1" applyProtection="1">
      <alignment vertical="center"/>
    </xf>
    <xf numFmtId="176" fontId="8" fillId="0" borderId="1" xfId="1" applyNumberFormat="1" applyFont="1" applyBorder="1" applyProtection="1">
      <alignment vertical="center"/>
    </xf>
    <xf numFmtId="38" fontId="8" fillId="0" borderId="22" xfId="1" applyFont="1" applyBorder="1" applyProtection="1">
      <alignment vertical="center"/>
    </xf>
    <xf numFmtId="38" fontId="8" fillId="0" borderId="0" xfId="1" applyFont="1" applyBorder="1" applyAlignment="1" applyProtection="1">
      <alignment vertical="center" shrinkToFit="1"/>
    </xf>
    <xf numFmtId="38" fontId="8" fillId="0" borderId="0" xfId="1" applyFont="1" applyFill="1" applyBorder="1" applyAlignment="1" applyProtection="1">
      <alignment horizontal="left" vertical="center"/>
      <protection locked="0"/>
    </xf>
    <xf numFmtId="0" fontId="8" fillId="0" borderId="0" xfId="0" applyFont="1" applyBorder="1" applyAlignment="1" applyProtection="1">
      <alignment horizontal="left" vertical="center"/>
      <protection locked="0"/>
    </xf>
    <xf numFmtId="38" fontId="8" fillId="0" borderId="0" xfId="1" applyFont="1" applyAlignment="1" applyProtection="1">
      <alignment vertical="center"/>
    </xf>
    <xf numFmtId="0" fontId="8" fillId="0" borderId="0" xfId="0" applyFont="1" applyProtection="1">
      <alignment vertical="center"/>
    </xf>
    <xf numFmtId="0" fontId="8" fillId="0" borderId="8" xfId="0" applyFont="1" applyBorder="1" applyProtection="1">
      <alignment vertical="center"/>
    </xf>
    <xf numFmtId="0" fontId="6" fillId="0" borderId="51" xfId="0" applyFont="1" applyBorder="1" applyProtection="1">
      <alignment vertical="center"/>
    </xf>
    <xf numFmtId="38" fontId="8" fillId="0" borderId="52" xfId="1" applyFont="1" applyFill="1" applyBorder="1" applyAlignment="1" applyProtection="1">
      <alignment horizontal="center" vertical="center"/>
    </xf>
    <xf numFmtId="0" fontId="8" fillId="0" borderId="52" xfId="0" applyFont="1" applyBorder="1" applyProtection="1">
      <alignment vertical="center"/>
    </xf>
    <xf numFmtId="38" fontId="8" fillId="0" borderId="52" xfId="1" applyFont="1" applyFill="1" applyBorder="1" applyAlignment="1" applyProtection="1">
      <alignment horizontal="center" vertical="center"/>
      <protection locked="0"/>
    </xf>
    <xf numFmtId="0" fontId="8" fillId="0" borderId="52" xfId="0" applyFont="1" applyBorder="1" applyAlignment="1" applyProtection="1">
      <alignment horizontal="center" vertical="center"/>
    </xf>
    <xf numFmtId="38" fontId="8" fillId="2" borderId="52" xfId="1" applyFont="1" applyFill="1" applyBorder="1" applyProtection="1">
      <alignment vertical="center"/>
      <protection locked="0"/>
    </xf>
    <xf numFmtId="38" fontId="8" fillId="0" borderId="52" xfId="0" applyNumberFormat="1" applyFont="1" applyBorder="1" applyProtection="1">
      <alignment vertical="center"/>
    </xf>
    <xf numFmtId="0" fontId="8" fillId="0" borderId="53" xfId="0" applyFont="1" applyBorder="1" applyProtection="1">
      <alignment vertical="center"/>
    </xf>
    <xf numFmtId="38" fontId="8" fillId="0" borderId="52" xfId="1" applyFont="1" applyBorder="1" applyProtection="1">
      <alignment vertical="center"/>
    </xf>
    <xf numFmtId="38" fontId="8" fillId="6" borderId="29" xfId="1" applyFont="1" applyFill="1" applyBorder="1" applyAlignment="1">
      <alignment horizontal="center" vertical="center" shrinkToFit="1"/>
    </xf>
    <xf numFmtId="38" fontId="8" fillId="6" borderId="5" xfId="1" applyFont="1" applyFill="1" applyBorder="1" applyAlignment="1">
      <alignment horizontal="center" vertical="center" shrinkToFit="1"/>
    </xf>
    <xf numFmtId="38" fontId="8" fillId="6" borderId="0" xfId="1" applyFont="1" applyFill="1" applyBorder="1" applyAlignment="1">
      <alignment horizontal="center" vertical="center" shrinkToFit="1"/>
    </xf>
    <xf numFmtId="38" fontId="8" fillId="6" borderId="21" xfId="1" applyFont="1" applyFill="1" applyBorder="1" applyAlignment="1">
      <alignment horizontal="center" vertical="center" shrinkToFit="1"/>
    </xf>
    <xf numFmtId="176" fontId="8" fillId="6" borderId="7" xfId="1" applyNumberFormat="1" applyFont="1" applyFill="1" applyBorder="1" applyAlignment="1">
      <alignment horizontal="center" vertical="center" shrinkToFit="1"/>
    </xf>
    <xf numFmtId="38" fontId="8" fillId="0" borderId="1" xfId="1" applyFont="1" applyBorder="1" applyAlignment="1" applyProtection="1">
      <alignment horizontal="center" vertical="center"/>
      <protection locked="0"/>
    </xf>
    <xf numFmtId="38" fontId="8" fillId="3" borderId="52" xfId="1" applyFont="1" applyFill="1" applyBorder="1" applyAlignment="1" applyProtection="1">
      <alignment horizontal="center" vertical="center"/>
      <protection locked="0"/>
    </xf>
    <xf numFmtId="0" fontId="4" fillId="3" borderId="52" xfId="0" applyFont="1" applyFill="1" applyBorder="1" applyAlignment="1" applyProtection="1">
      <alignment horizontal="center" vertical="center"/>
      <protection locked="0"/>
    </xf>
    <xf numFmtId="38" fontId="7" fillId="0" borderId="44" xfId="1" applyFont="1" applyBorder="1" applyAlignment="1">
      <alignment horizontal="center" vertical="center" shrinkToFit="1"/>
    </xf>
    <xf numFmtId="38" fontId="7" fillId="0" borderId="45" xfId="1" applyFont="1" applyBorder="1" applyAlignment="1">
      <alignment horizontal="center" vertical="center" shrinkToFit="1"/>
    </xf>
    <xf numFmtId="38" fontId="7" fillId="7" borderId="11" xfId="1" applyFont="1" applyFill="1" applyBorder="1" applyAlignment="1">
      <alignment horizontal="center" vertical="center"/>
    </xf>
    <xf numFmtId="38" fontId="7" fillId="7" borderId="12" xfId="1" applyFont="1" applyFill="1" applyBorder="1" applyAlignment="1">
      <alignment horizontal="center" vertical="center"/>
    </xf>
    <xf numFmtId="38" fontId="7" fillId="4" borderId="47" xfId="1" applyFont="1" applyFill="1" applyBorder="1" applyAlignment="1">
      <alignment horizontal="center" vertical="center" shrinkToFit="1"/>
    </xf>
    <xf numFmtId="38" fontId="7" fillId="4" borderId="10" xfId="1" applyFont="1" applyFill="1" applyBorder="1" applyAlignment="1">
      <alignment horizontal="center" vertical="center" shrinkToFit="1"/>
    </xf>
    <xf numFmtId="38" fontId="7" fillId="4" borderId="26" xfId="1" applyFont="1" applyFill="1" applyBorder="1" applyAlignment="1">
      <alignment horizontal="center" vertical="center" shrinkToFit="1"/>
    </xf>
    <xf numFmtId="38" fontId="7" fillId="4" borderId="7" xfId="1" applyFont="1" applyFill="1" applyBorder="1" applyAlignment="1">
      <alignment horizontal="center" vertical="center" shrinkToFit="1"/>
    </xf>
    <xf numFmtId="38" fontId="7" fillId="4" borderId="16" xfId="1" applyFont="1" applyFill="1" applyBorder="1" applyAlignment="1">
      <alignment horizontal="center" vertical="center" shrinkToFit="1"/>
    </xf>
    <xf numFmtId="38" fontId="7" fillId="4" borderId="30" xfId="1" applyFont="1" applyFill="1" applyBorder="1" applyAlignment="1">
      <alignment horizontal="center" vertical="center" shrinkToFit="1"/>
    </xf>
    <xf numFmtId="38" fontId="8" fillId="6" borderId="13" xfId="1" applyFont="1" applyFill="1" applyBorder="1" applyAlignment="1">
      <alignment horizontal="center" vertical="center" shrinkToFit="1"/>
    </xf>
    <xf numFmtId="38" fontId="8" fillId="6" borderId="12" xfId="1" applyFont="1" applyFill="1" applyBorder="1" applyAlignment="1">
      <alignment horizontal="center" vertical="center" shrinkToFit="1"/>
    </xf>
    <xf numFmtId="0" fontId="8" fillId="0" borderId="14" xfId="0" applyFont="1" applyBorder="1" applyAlignment="1">
      <alignment horizontal="center" vertical="center" shrinkToFit="1"/>
    </xf>
    <xf numFmtId="38" fontId="7" fillId="6" borderId="4" xfId="1" applyFont="1" applyFill="1" applyBorder="1" applyAlignment="1">
      <alignment horizontal="center" vertical="center" shrinkToFit="1"/>
    </xf>
    <xf numFmtId="0" fontId="0" fillId="4" borderId="12" xfId="0" applyFill="1" applyBorder="1" applyAlignment="1">
      <alignment horizontal="center" vertical="center" shrinkToFit="1"/>
    </xf>
    <xf numFmtId="0" fontId="0" fillId="4" borderId="14" xfId="0" applyFill="1" applyBorder="1" applyAlignment="1">
      <alignment horizontal="center" vertical="center" shrinkToFit="1"/>
    </xf>
    <xf numFmtId="0" fontId="0" fillId="4" borderId="11" xfId="0" applyFill="1" applyBorder="1" applyAlignment="1">
      <alignment horizontal="center" vertical="center" shrinkToFit="1"/>
    </xf>
    <xf numFmtId="0" fontId="0" fillId="7" borderId="15" xfId="0" applyFill="1" applyBorder="1" applyAlignment="1">
      <alignment horizontal="center" vertical="center" shrinkToFit="1"/>
    </xf>
    <xf numFmtId="0" fontId="0" fillId="7" borderId="39" xfId="0" applyFill="1" applyBorder="1" applyAlignment="1">
      <alignment horizontal="center" vertical="center" shrinkToFit="1"/>
    </xf>
    <xf numFmtId="0" fontId="0" fillId="0" borderId="26" xfId="0" applyBorder="1" applyAlignment="1">
      <alignment horizontal="center" vertical="center" shrinkToFit="1"/>
    </xf>
    <xf numFmtId="0" fontId="0" fillId="0" borderId="7" xfId="0" applyBorder="1" applyAlignment="1">
      <alignment horizontal="center" vertical="center" shrinkToFit="1"/>
    </xf>
    <xf numFmtId="0" fontId="0" fillId="0" borderId="27" xfId="0" applyBorder="1" applyAlignment="1">
      <alignment horizontal="center" vertical="center" shrinkToFit="1"/>
    </xf>
    <xf numFmtId="0" fontId="0" fillId="0" borderId="21" xfId="0" applyBorder="1" applyAlignment="1">
      <alignment horizontal="center" vertical="center" shrinkToFit="1"/>
    </xf>
    <xf numFmtId="0" fontId="0" fillId="7" borderId="29" xfId="0" applyFill="1" applyBorder="1" applyAlignment="1">
      <alignment horizontal="center" vertical="center" shrinkToFit="1"/>
    </xf>
    <xf numFmtId="0" fontId="0" fillId="2" borderId="1" xfId="0" applyFill="1" applyBorder="1" applyAlignment="1" applyProtection="1">
      <alignment horizontal="left" vertical="center" shrinkToFit="1"/>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0" borderId="1" xfId="0" applyBorder="1" applyAlignment="1" applyProtection="1">
      <alignment horizontal="left" vertical="center" shrinkToFit="1"/>
    </xf>
    <xf numFmtId="0" fontId="0" fillId="0" borderId="1" xfId="0"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0" borderId="2"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3" xfId="0" applyBorder="1" applyAlignment="1" applyProtection="1">
      <alignment horizontal="left" vertical="center" shrinkToFit="1"/>
    </xf>
    <xf numFmtId="0" fontId="0" fillId="0" borderId="5" xfId="0" applyBorder="1" applyAlignment="1" applyProtection="1">
      <alignment horizontal="left" vertical="center" shrinkToFit="1"/>
    </xf>
    <xf numFmtId="0" fontId="0" fillId="0" borderId="2" xfId="0" applyBorder="1" applyAlignment="1" applyProtection="1">
      <alignment horizontal="left" vertical="center"/>
    </xf>
    <xf numFmtId="0" fontId="0" fillId="0" borderId="9" xfId="0" applyBorder="1" applyAlignment="1" applyProtection="1">
      <alignment horizontal="left" vertical="center"/>
    </xf>
    <xf numFmtId="0" fontId="0" fillId="0" borderId="3" xfId="0" applyBorder="1" applyAlignment="1" applyProtection="1">
      <alignment horizontal="left"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9" xfId="0" applyBorder="1" applyAlignment="1" applyProtection="1">
      <alignment horizontal="center" vertical="center"/>
    </xf>
    <xf numFmtId="0" fontId="8" fillId="0" borderId="1" xfId="0" applyFont="1" applyFill="1" applyBorder="1" applyAlignment="1" applyProtection="1">
      <alignment horizontal="left" vertical="center"/>
    </xf>
    <xf numFmtId="0" fontId="8" fillId="0" borderId="0" xfId="0" applyFont="1" applyAlignment="1" applyProtection="1">
      <alignment horizontal="left" vertical="center" wrapText="1"/>
    </xf>
    <xf numFmtId="0" fontId="0" fillId="0" borderId="1" xfId="0" applyFill="1" applyBorder="1" applyAlignment="1" applyProtection="1">
      <alignment horizontal="left" vertical="center"/>
    </xf>
    <xf numFmtId="0" fontId="0" fillId="0" borderId="0" xfId="0" applyBorder="1" applyAlignment="1" applyProtection="1">
      <alignment horizontal="left" vertical="center"/>
    </xf>
    <xf numFmtId="0" fontId="0" fillId="0" borderId="25" xfId="0" applyBorder="1" applyAlignment="1" applyProtection="1">
      <alignment horizontal="center" vertical="center"/>
    </xf>
    <xf numFmtId="0" fontId="0" fillId="0" borderId="8" xfId="0" applyBorder="1" applyAlignment="1" applyProtection="1">
      <alignment horizontal="center" vertical="center"/>
    </xf>
    <xf numFmtId="0" fontId="8" fillId="0" borderId="0" xfId="0" applyFont="1" applyAlignment="1" applyProtection="1">
      <alignment horizontal="left" vertical="center"/>
    </xf>
    <xf numFmtId="0" fontId="0" fillId="0" borderId="8" xfId="0" applyBorder="1" applyAlignment="1" applyProtection="1">
      <alignment horizontal="left" vertical="center"/>
    </xf>
    <xf numFmtId="0" fontId="0" fillId="0" borderId="1" xfId="0" applyFill="1" applyBorder="1" applyAlignment="1" applyProtection="1">
      <alignment vertical="center" wrapText="1"/>
    </xf>
    <xf numFmtId="0" fontId="0" fillId="0" borderId="0" xfId="0" applyFill="1" applyBorder="1" applyAlignment="1" applyProtection="1">
      <alignment vertical="center"/>
    </xf>
    <xf numFmtId="0" fontId="0" fillId="0" borderId="8" xfId="0" applyFill="1" applyBorder="1" applyAlignment="1" applyProtection="1">
      <alignment horizontal="left" vertical="center" wrapText="1"/>
    </xf>
    <xf numFmtId="0" fontId="0" fillId="2" borderId="6" xfId="0" applyFill="1"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xf>
    <xf numFmtId="0" fontId="0" fillId="0" borderId="0" xfId="0" applyAlignment="1" applyProtection="1">
      <alignment horizontal="left" vertical="top" wrapText="1"/>
    </xf>
    <xf numFmtId="0" fontId="0" fillId="0" borderId="1" xfId="0" applyBorder="1" applyAlignment="1" applyProtection="1">
      <alignment horizontal="center" vertical="center"/>
    </xf>
    <xf numFmtId="9" fontId="0" fillId="0" borderId="1" xfId="0" quotePrefix="1" applyNumberFormat="1" applyBorder="1" applyAlignment="1" applyProtection="1">
      <alignment horizontal="center" vertical="center"/>
    </xf>
    <xf numFmtId="38" fontId="0" fillId="2" borderId="1" xfId="1" applyFont="1" applyFill="1" applyBorder="1" applyAlignment="1" applyProtection="1">
      <alignment horizontal="center" vertical="center"/>
      <protection locked="0"/>
    </xf>
    <xf numFmtId="38" fontId="0" fillId="0" borderId="1" xfId="1" applyFont="1" applyFill="1" applyBorder="1" applyAlignment="1" applyProtection="1">
      <alignment horizontal="center" vertical="center" shrinkToFit="1"/>
    </xf>
    <xf numFmtId="38" fontId="0" fillId="0" borderId="1" xfId="1" applyFont="1" applyFill="1" applyBorder="1" applyAlignment="1" applyProtection="1">
      <alignment horizontal="center" vertical="center"/>
      <protection locked="0"/>
    </xf>
    <xf numFmtId="0" fontId="0" fillId="0" borderId="1" xfId="0" applyFill="1" applyBorder="1" applyAlignment="1" applyProtection="1">
      <alignment horizontal="center" vertical="center" shrinkToFit="1"/>
    </xf>
    <xf numFmtId="38" fontId="0" fillId="2" borderId="2" xfId="1" applyFont="1" applyFill="1" applyBorder="1" applyAlignment="1" applyProtection="1">
      <alignment horizontal="left" vertical="center" shrinkToFit="1"/>
      <protection locked="0"/>
    </xf>
    <xf numFmtId="38" fontId="0" fillId="2" borderId="9" xfId="1" applyFont="1" applyFill="1" applyBorder="1" applyAlignment="1" applyProtection="1">
      <alignment horizontal="left" vertical="center" shrinkToFit="1"/>
      <protection locked="0"/>
    </xf>
    <xf numFmtId="38" fontId="0" fillId="2" borderId="3" xfId="1" applyFont="1" applyFill="1" applyBorder="1" applyAlignment="1" applyProtection="1">
      <alignment horizontal="left" vertical="center" shrinkToFit="1"/>
      <protection locked="0"/>
    </xf>
    <xf numFmtId="38" fontId="0" fillId="0" borderId="5" xfId="1" applyFont="1"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5" xfId="1" applyFont="1" applyFill="1" applyBorder="1" applyAlignment="1" applyProtection="1">
      <alignment horizontal="center" vertical="center" wrapText="1" shrinkToFit="1"/>
    </xf>
    <xf numFmtId="38" fontId="0" fillId="0" borderId="2" xfId="1" applyFont="1" applyFill="1" applyBorder="1" applyAlignment="1" applyProtection="1">
      <alignment horizontal="center" vertical="center" shrinkToFit="1"/>
    </xf>
    <xf numFmtId="38" fontId="0" fillId="0" borderId="9" xfId="1" applyFont="1" applyFill="1" applyBorder="1" applyAlignment="1" applyProtection="1">
      <alignment horizontal="center" vertical="center" shrinkToFit="1"/>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38" fontId="8" fillId="0" borderId="52" xfId="1" applyFont="1" applyFill="1" applyBorder="1" applyAlignment="1" applyProtection="1">
      <alignment horizontal="center" vertical="center" wrapText="1"/>
      <protection locked="0"/>
    </xf>
    <xf numFmtId="38" fontId="8" fillId="2" borderId="2" xfId="1" applyFont="1" applyFill="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38" fontId="0" fillId="0" borderId="23"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8" fillId="2" borderId="2" xfId="1" quotePrefix="1" applyFont="1" applyFill="1" applyBorder="1" applyAlignment="1" applyProtection="1">
      <alignment horizontal="left" vertical="center"/>
      <protection locked="0"/>
    </xf>
    <xf numFmtId="0" fontId="0" fillId="0" borderId="2" xfId="0"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4" fillId="0" borderId="0" xfId="0" applyFont="1" applyAlignment="1" applyProtection="1">
      <alignment horizontal="center" vertical="center"/>
      <protection locked="0"/>
    </xf>
    <xf numFmtId="38" fontId="8" fillId="0" borderId="5" xfId="1" applyFont="1" applyBorder="1" applyAlignment="1" applyProtection="1">
      <alignment horizontal="center" vertical="center"/>
    </xf>
    <xf numFmtId="38" fontId="8" fillId="0" borderId="4" xfId="1" applyFont="1" applyBorder="1" applyAlignment="1" applyProtection="1">
      <alignment horizontal="center" vertical="center"/>
    </xf>
    <xf numFmtId="38" fontId="8" fillId="0" borderId="2" xfId="1" applyFont="1" applyBorder="1" applyAlignment="1" applyProtection="1">
      <alignment horizontal="center" vertical="center"/>
    </xf>
    <xf numFmtId="38" fontId="8" fillId="0" borderId="3" xfId="1" applyFont="1" applyBorder="1" applyAlignment="1" applyProtection="1">
      <alignment horizontal="center" vertical="center"/>
    </xf>
    <xf numFmtId="38" fontId="12" fillId="0" borderId="5" xfId="1" applyFont="1" applyFill="1" applyBorder="1" applyAlignment="1" applyProtection="1">
      <alignment horizontal="center" vertical="center" wrapText="1"/>
    </xf>
    <xf numFmtId="38" fontId="12" fillId="0" borderId="4" xfId="1" applyFont="1" applyFill="1" applyBorder="1" applyAlignment="1" applyProtection="1">
      <alignment horizontal="center" vertical="center"/>
    </xf>
  </cellXfs>
  <cellStyles count="2">
    <cellStyle name="桁区切り" xfId="1" builtinId="6"/>
    <cellStyle name="標準" xfId="0" builtinId="0"/>
  </cellStyles>
  <dxfs count="4802">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13277\Box\&#12304;02_&#35506;&#25152;&#20849;&#26377;&#12305;09_04_&#29983;&#29987;&#25391;&#33288;&#35506;\R05&#24180;&#24230;\&#25991;&#26360;&#12501;&#12449;&#12452;&#12523;\03&#37326;&#33756;&#25285;&#24403;\53_&#22269;&#24235;&#20107;&#26989;&#31561;\53_08_&#30465;&#12456;&#12493;&#22411;&#26045;&#35373;&#22290;&#33464;&#29987;&#22320;&#32946;&#25104;&#32202;&#24613;&#23550;&#31574;&#20107;&#26989;\53_08_090_&#20196;&#21644;5&#24180;&#24230;&#35036;&#27491;&#20104;&#31639;&#30465;&#12456;&#12493;&#20107;&#26989;&#20363;&#35215;\04%20&#23455;&#26045;&#35201;&#38936;\&#20462;&#27491;&#20013;\&#65288;&#20462;&#27491;&#20013;2&#65289;&#23455;&#26045;&#35201;&#38936;&#12288;&#27096;&#24335;1&#21029;&#2815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5"/>
  <sheetViews>
    <sheetView topLeftCell="A13" workbookViewId="0">
      <selection activeCell="D10" sqref="D10"/>
    </sheetView>
  </sheetViews>
  <sheetFormatPr defaultRowHeight="13.5" x14ac:dyDescent="0.15"/>
  <cols>
    <col min="1" max="1" width="5.375" style="5" bestFit="1" customWidth="1"/>
    <col min="2" max="2" width="9" style="5" bestFit="1" customWidth="1"/>
    <col min="3" max="3" width="26.5" style="5" bestFit="1" customWidth="1"/>
    <col min="4" max="4" width="16.125" style="5" bestFit="1" customWidth="1"/>
    <col min="5" max="5" width="6" style="5" bestFit="1" customWidth="1"/>
    <col min="6" max="6" width="5.375" style="5" bestFit="1" customWidth="1"/>
    <col min="7" max="7" width="8.875" style="5" bestFit="1" customWidth="1"/>
    <col min="8" max="8" width="8.875" style="5" customWidth="1"/>
    <col min="9" max="9" width="10.375" style="5" bestFit="1" customWidth="1"/>
    <col min="10" max="10" width="10.375" style="5" customWidth="1"/>
    <col min="11" max="11" width="12.625" style="5" customWidth="1"/>
    <col min="12" max="12" width="10.375" style="5" bestFit="1" customWidth="1"/>
    <col min="13" max="13" width="10.375" style="5" customWidth="1"/>
    <col min="14" max="14" width="8.25" style="5" bestFit="1" customWidth="1"/>
    <col min="15" max="17" width="8.25" style="97" customWidth="1"/>
    <col min="18" max="18" width="9.25" style="5" customWidth="1"/>
    <col min="19" max="19" width="10.375" style="5" bestFit="1" customWidth="1"/>
    <col min="20" max="20" width="9.375" style="5" bestFit="1" customWidth="1"/>
    <col min="21" max="21" width="9.125" style="5" bestFit="1" customWidth="1"/>
    <col min="22" max="22" width="10.375" style="5" bestFit="1" customWidth="1"/>
    <col min="23" max="23" width="11.125" style="105" bestFit="1" customWidth="1"/>
    <col min="24" max="16384" width="9" style="5"/>
  </cols>
  <sheetData>
    <row r="1" spans="1:23" ht="14.25" thickBot="1" x14ac:dyDescent="0.2">
      <c r="A1" s="5" t="s">
        <v>138</v>
      </c>
      <c r="P1" s="114"/>
      <c r="Q1" s="114"/>
      <c r="R1" s="115"/>
      <c r="S1" s="5" t="b">
        <f ca="1">S4=T4+U4+V4</f>
        <v>1</v>
      </c>
    </row>
    <row r="2" spans="1:23" s="36" customFormat="1" x14ac:dyDescent="0.15">
      <c r="A2" s="205" t="s">
        <v>137</v>
      </c>
      <c r="B2" s="206"/>
      <c r="C2" s="206"/>
      <c r="D2" s="206"/>
      <c r="E2" s="206"/>
      <c r="F2" s="206"/>
      <c r="G2" s="206"/>
      <c r="H2" s="131"/>
      <c r="I2" s="213" t="s">
        <v>242</v>
      </c>
      <c r="J2" s="214"/>
      <c r="K2" s="214"/>
      <c r="L2" s="214"/>
      <c r="M2" s="214"/>
      <c r="N2" s="214"/>
      <c r="O2" s="215"/>
      <c r="P2" s="216" t="s">
        <v>170</v>
      </c>
      <c r="Q2" s="216"/>
      <c r="R2" s="216"/>
      <c r="S2" s="207" t="s">
        <v>132</v>
      </c>
      <c r="T2" s="209" t="s">
        <v>139</v>
      </c>
      <c r="U2" s="209" t="s">
        <v>140</v>
      </c>
      <c r="V2" s="211" t="s">
        <v>141</v>
      </c>
      <c r="W2" s="203" t="s">
        <v>192</v>
      </c>
    </row>
    <row r="3" spans="1:23" s="36" customFormat="1" ht="14.25" thickBot="1" x14ac:dyDescent="0.2">
      <c r="A3" s="83" t="s">
        <v>62</v>
      </c>
      <c r="B3" s="83" t="s">
        <v>59</v>
      </c>
      <c r="C3" s="84" t="s">
        <v>58</v>
      </c>
      <c r="D3" s="84" t="s">
        <v>105</v>
      </c>
      <c r="E3" s="83" t="s">
        <v>35</v>
      </c>
      <c r="F3" s="83" t="s">
        <v>63</v>
      </c>
      <c r="G3" s="83" t="s">
        <v>231</v>
      </c>
      <c r="H3" s="132" t="s">
        <v>213</v>
      </c>
      <c r="I3" s="195" t="s">
        <v>64</v>
      </c>
      <c r="J3" s="196" t="s">
        <v>197</v>
      </c>
      <c r="K3" s="197" t="s">
        <v>214</v>
      </c>
      <c r="L3" s="198" t="s">
        <v>65</v>
      </c>
      <c r="M3" s="198" t="s">
        <v>198</v>
      </c>
      <c r="N3" s="198" t="s">
        <v>124</v>
      </c>
      <c r="O3" s="199" t="s">
        <v>184</v>
      </c>
      <c r="P3" s="116" t="s">
        <v>206</v>
      </c>
      <c r="Q3" s="117" t="s">
        <v>207</v>
      </c>
      <c r="R3" s="118" t="s">
        <v>202</v>
      </c>
      <c r="S3" s="208"/>
      <c r="T3" s="210"/>
      <c r="U3" s="210"/>
      <c r="V3" s="212"/>
      <c r="W3" s="204"/>
    </row>
    <row r="4" spans="1:23" s="37" customFormat="1" ht="15" thickTop="1" thickBot="1" x14ac:dyDescent="0.2">
      <c r="A4" s="86"/>
      <c r="B4" s="86"/>
      <c r="C4" s="86"/>
      <c r="D4" s="86"/>
      <c r="E4" s="85">
        <f ca="1">SUM(E5:E999)</f>
        <v>0</v>
      </c>
      <c r="F4" s="85">
        <f ca="1">SUM(F5:F999)</f>
        <v>0</v>
      </c>
      <c r="G4" s="86"/>
      <c r="H4" s="133">
        <f ca="1">COUNTIF(H5:H104,"○")</f>
        <v>0</v>
      </c>
      <c r="I4" s="88">
        <f ca="1">SUM(I5:I999)</f>
        <v>0</v>
      </c>
      <c r="J4" s="135">
        <f t="shared" ref="J4:M4" ca="1" si="0">SUM(J5:J999)</f>
        <v>0</v>
      </c>
      <c r="K4" s="90">
        <f ca="1">I4+J4</f>
        <v>0</v>
      </c>
      <c r="L4" s="89">
        <f t="shared" si="0"/>
        <v>0</v>
      </c>
      <c r="M4" s="89">
        <f t="shared" ca="1" si="0"/>
        <v>0</v>
      </c>
      <c r="N4" s="89">
        <f ca="1">SUM(N5:N999)</f>
        <v>0</v>
      </c>
      <c r="O4" s="98" t="str">
        <f ca="1">IFERROR(N4/K4*100,"")</f>
        <v/>
      </c>
      <c r="P4" s="89">
        <f ca="1">SUM(P5:P999)</f>
        <v>0</v>
      </c>
      <c r="Q4" s="89">
        <f ca="1">SUM(Q5:Q999)</f>
        <v>0</v>
      </c>
      <c r="R4" s="156" t="str">
        <f ca="1">IFERROR(Q4/K4*100,"")</f>
        <v/>
      </c>
      <c r="S4" s="92">
        <f ca="1">SUM(S5:S999)</f>
        <v>0</v>
      </c>
      <c r="T4" s="93">
        <f ca="1">SUM(T5:T999)</f>
        <v>0</v>
      </c>
      <c r="U4" s="93">
        <f ca="1">SUM(U5:U999)</f>
        <v>0</v>
      </c>
      <c r="V4" s="94">
        <f ca="1">SUM(V5:V999)</f>
        <v>0</v>
      </c>
      <c r="W4" s="106"/>
    </row>
    <row r="5" spans="1:23" ht="14.25" thickTop="1" x14ac:dyDescent="0.15">
      <c r="A5" s="87">
        <v>1</v>
      </c>
      <c r="B5" s="87">
        <f ca="1">IFERROR(INDIRECT($A5&amp;"!B3",TRUE),"")</f>
        <v>0</v>
      </c>
      <c r="C5" s="87">
        <f ca="1">IFERROR(INDIRECT($A5&amp;"!B$4",TRUE),"")</f>
        <v>0</v>
      </c>
      <c r="D5" s="87">
        <f t="shared" ref="D5:D68" ca="1" si="1">IFERROR(INDIRECT($A5&amp;"!B$5",TRUE),"")</f>
        <v>0</v>
      </c>
      <c r="E5" s="87">
        <f ca="1">IFERROR(INDIRECT($A5&amp;"!$D$20",TRUE),"")</f>
        <v>0</v>
      </c>
      <c r="F5" s="87">
        <f t="shared" ref="F5:F68" ca="1" si="2">IFERROR(COUNT(INDIRECT($A5&amp;"!$D$10:$D$17",TRUE)),"")</f>
        <v>0</v>
      </c>
      <c r="G5" s="87" t="str">
        <f ca="1">IFERROR(INDIRECT($A5&amp;"!R$12",TRUE),"")</f>
        <v/>
      </c>
      <c r="H5" s="134">
        <f ca="1">IFERROR(INDIRECT($A5&amp;"!O$1"),"-")</f>
        <v>0</v>
      </c>
      <c r="I5" s="122" t="str">
        <f ca="1">IF($H5="○",INDIRECT($A5&amp;"!$h$9",TRUE),"")</f>
        <v/>
      </c>
      <c r="J5" s="124" t="str">
        <f ca="1">IF($H5="-",INDIRECT($A5&amp;"!$h$9",TRUE),"")</f>
        <v/>
      </c>
      <c r="K5" s="136"/>
      <c r="L5" s="123"/>
      <c r="M5" s="123">
        <f ca="1">IFERROR(INDIRECT($A5&amp;"!I$9",TRUE),"")</f>
        <v>0</v>
      </c>
      <c r="N5" s="91">
        <f ca="1">IFERROR(INDIRECT($A5&amp;"!$J$9",TRUE),"")</f>
        <v>0</v>
      </c>
      <c r="O5" s="100" t="str">
        <f ca="1">IFERROR(INDIRECT($A5&amp;"!$k$9",TRUE),"")</f>
        <v/>
      </c>
      <c r="P5" s="100">
        <f ca="1">IFERROR(INDIRECT($A5&amp;"!$N$9",TRUE),"")</f>
        <v>0</v>
      </c>
      <c r="Q5" s="100">
        <f ca="1">IFERROR(INDIRECT($A5&amp;"!$o$9",TRUE),"")</f>
        <v>0</v>
      </c>
      <c r="R5" s="155" t="str">
        <f ca="1">IFERROR(INDIRECT($A5&amp;"!$p$9",TRUE),"")</f>
        <v/>
      </c>
      <c r="S5" s="154">
        <f ca="1">IFERROR(INDIRECT($A5&amp;"!B$42",TRUE),"")</f>
        <v>0</v>
      </c>
      <c r="T5" s="95">
        <f ca="1">IFERROR(INDIRECT($A5&amp;"!c$42",TRUE),"")</f>
        <v>0</v>
      </c>
      <c r="U5" s="95">
        <f ca="1">IFERROR(INDIRECT($A5&amp;"!d$42",TRUE),"")</f>
        <v>0</v>
      </c>
      <c r="V5" s="96">
        <f ca="1">IFERROR(INDIRECT($A5&amp;"!e$42",TRUE),"")</f>
        <v>0</v>
      </c>
      <c r="W5" s="107" t="str">
        <f ca="1">IFERROR(INDIRECT($A5&amp;"!R$3",TRUE),"")</f>
        <v xml:space="preserve">クリア ! </v>
      </c>
    </row>
    <row r="6" spans="1:23" x14ac:dyDescent="0.15">
      <c r="A6" s="87">
        <v>2</v>
      </c>
      <c r="B6" s="87">
        <f t="shared" ref="B6:B69" ca="1" si="3">IFERROR(INDIRECT($A6&amp;"!B3",TRUE),"")</f>
        <v>0</v>
      </c>
      <c r="C6" s="87">
        <f t="shared" ref="C6:C69" ca="1" si="4">IFERROR(INDIRECT($A6&amp;"!B$4",TRUE),"")</f>
        <v>0</v>
      </c>
      <c r="D6" s="87">
        <f t="shared" ca="1" si="1"/>
        <v>0</v>
      </c>
      <c r="E6" s="87">
        <f t="shared" ref="E6:E69" ca="1" si="5">IFERROR(INDIRECT($A6&amp;"!$D$20",TRUE),"")</f>
        <v>0</v>
      </c>
      <c r="F6" s="87">
        <f t="shared" ca="1" si="2"/>
        <v>0</v>
      </c>
      <c r="G6" s="87" t="str">
        <f t="shared" ref="G6:G69" ca="1" si="6">IFERROR(INDIRECT($A6&amp;"!R$12",TRUE),"")</f>
        <v/>
      </c>
      <c r="H6" s="134">
        <f t="shared" ref="H6:H69" ca="1" si="7">IFERROR(INDIRECT($A6&amp;"!O$1"),"-")</f>
        <v>0</v>
      </c>
      <c r="I6" s="122" t="str">
        <f t="shared" ref="I6:I69" ca="1" si="8">IF($H6="○",INDIRECT($A6&amp;"!$h$9",TRUE),"")</f>
        <v/>
      </c>
      <c r="J6" s="124" t="str">
        <f t="shared" ref="J6:J69" ca="1" si="9">IF($H6="－",INDIRECT($A6&amp;"!$h$9",TRUE),"")</f>
        <v/>
      </c>
      <c r="K6" s="137"/>
      <c r="L6" s="123"/>
      <c r="M6" s="123">
        <f t="shared" ref="M6:M69" ca="1" si="10">IFERROR(INDIRECT($A6&amp;"!I$9",TRUE),"")</f>
        <v>0</v>
      </c>
      <c r="N6" s="91">
        <f t="shared" ref="N6:N9" ca="1" si="11">IFERROR(INDIRECT($A6&amp;"!$J$9",TRUE),"")</f>
        <v>0</v>
      </c>
      <c r="O6" s="99" t="str">
        <f t="shared" ref="O6:O69" ca="1" si="12">IFERROR(INDIRECT($A6&amp;"!$k$7",TRUE),"")</f>
        <v/>
      </c>
      <c r="P6" s="113">
        <f t="shared" ref="P6:P69" ca="1" si="13">IFERROR(INDIRECT($A6&amp;"!$N$7",TRUE),"")</f>
        <v>0</v>
      </c>
      <c r="Q6" s="113">
        <f t="shared" ref="Q6:Q69" ca="1" si="14">IFERROR(INDIRECT($A6&amp;"!$o$9",TRUE),"")</f>
        <v>0</v>
      </c>
      <c r="R6" s="123" t="str">
        <f ca="1">IFERROR(INDIRECT($A6&amp;"!$p$9",TRUE),"")</f>
        <v/>
      </c>
      <c r="S6" s="154">
        <f t="shared" ref="S6:S69" ca="1" si="15">IFERROR(INDIRECT($A6&amp;"!B$42",TRUE),"")</f>
        <v>0</v>
      </c>
      <c r="T6" s="95">
        <f t="shared" ref="T6:T69" ca="1" si="16">IFERROR(INDIRECT($A6&amp;"!c$42",TRUE),"")</f>
        <v>0</v>
      </c>
      <c r="U6" s="95">
        <f t="shared" ref="U6:U69" ca="1" si="17">IFERROR(INDIRECT($A6&amp;"!d$42",TRUE),"")</f>
        <v>0</v>
      </c>
      <c r="V6" s="96">
        <f t="shared" ref="V6:V69" ca="1" si="18">IFERROR(INDIRECT($A6&amp;"!e$42",TRUE),"")</f>
        <v>0</v>
      </c>
      <c r="W6" s="107" t="str">
        <f t="shared" ref="W6:W69" ca="1" si="19">IFERROR(INDIRECT($A6&amp;"!R$3",TRUE),"")</f>
        <v xml:space="preserve">クリア ! </v>
      </c>
    </row>
    <row r="7" spans="1:23" x14ac:dyDescent="0.15">
      <c r="A7" s="87">
        <v>3</v>
      </c>
      <c r="B7" s="87">
        <f t="shared" ca="1" si="3"/>
        <v>0</v>
      </c>
      <c r="C7" s="87">
        <f t="shared" ca="1" si="4"/>
        <v>0</v>
      </c>
      <c r="D7" s="87">
        <f t="shared" ca="1" si="1"/>
        <v>0</v>
      </c>
      <c r="E7" s="87">
        <f t="shared" ca="1" si="5"/>
        <v>0</v>
      </c>
      <c r="F7" s="87">
        <f t="shared" ca="1" si="2"/>
        <v>0</v>
      </c>
      <c r="G7" s="87" t="str">
        <f t="shared" ca="1" si="6"/>
        <v/>
      </c>
      <c r="H7" s="134">
        <f t="shared" ca="1" si="7"/>
        <v>0</v>
      </c>
      <c r="I7" s="122" t="str">
        <f t="shared" ca="1" si="8"/>
        <v/>
      </c>
      <c r="J7" s="124" t="str">
        <f t="shared" ca="1" si="9"/>
        <v/>
      </c>
      <c r="K7" s="137"/>
      <c r="L7" s="123"/>
      <c r="M7" s="123">
        <f t="shared" ca="1" si="10"/>
        <v>0</v>
      </c>
      <c r="N7" s="91">
        <f t="shared" ca="1" si="11"/>
        <v>0</v>
      </c>
      <c r="O7" s="99" t="str">
        <f t="shared" ca="1" si="12"/>
        <v/>
      </c>
      <c r="P7" s="113">
        <f t="shared" ca="1" si="13"/>
        <v>0</v>
      </c>
      <c r="Q7" s="153">
        <f t="shared" ca="1" si="14"/>
        <v>0</v>
      </c>
      <c r="R7" s="123" t="str">
        <f t="shared" ref="R7:R70" ca="1" si="20">IFERROR(INDIRECT($A7&amp;"!$p$9",TRUE),"")</f>
        <v/>
      </c>
      <c r="S7" s="154">
        <f t="shared" ca="1" si="15"/>
        <v>0</v>
      </c>
      <c r="T7" s="95">
        <f t="shared" ca="1" si="16"/>
        <v>0</v>
      </c>
      <c r="U7" s="95">
        <f t="shared" ca="1" si="17"/>
        <v>0</v>
      </c>
      <c r="V7" s="96">
        <f t="shared" ca="1" si="18"/>
        <v>0</v>
      </c>
      <c r="W7" s="107" t="str">
        <f t="shared" ca="1" si="19"/>
        <v xml:space="preserve">クリア ! </v>
      </c>
    </row>
    <row r="8" spans="1:23" x14ac:dyDescent="0.15">
      <c r="A8" s="87">
        <v>4</v>
      </c>
      <c r="B8" s="87">
        <f t="shared" ca="1" si="3"/>
        <v>0</v>
      </c>
      <c r="C8" s="87">
        <f t="shared" ca="1" si="4"/>
        <v>0</v>
      </c>
      <c r="D8" s="87">
        <f t="shared" ca="1" si="1"/>
        <v>0</v>
      </c>
      <c r="E8" s="87">
        <f t="shared" ca="1" si="5"/>
        <v>0</v>
      </c>
      <c r="F8" s="87">
        <f t="shared" ca="1" si="2"/>
        <v>0</v>
      </c>
      <c r="G8" s="87" t="str">
        <f t="shared" ca="1" si="6"/>
        <v/>
      </c>
      <c r="H8" s="134">
        <f t="shared" ca="1" si="7"/>
        <v>0</v>
      </c>
      <c r="I8" s="122" t="str">
        <f t="shared" ca="1" si="8"/>
        <v/>
      </c>
      <c r="J8" s="124" t="str">
        <f t="shared" ca="1" si="9"/>
        <v/>
      </c>
      <c r="K8" s="137"/>
      <c r="L8" s="123"/>
      <c r="M8" s="123">
        <f t="shared" ca="1" si="10"/>
        <v>0</v>
      </c>
      <c r="N8" s="91">
        <f t="shared" ca="1" si="11"/>
        <v>0</v>
      </c>
      <c r="O8" s="99" t="str">
        <f t="shared" ca="1" si="12"/>
        <v/>
      </c>
      <c r="P8" s="113">
        <f t="shared" ca="1" si="13"/>
        <v>0</v>
      </c>
      <c r="Q8" s="113">
        <f t="shared" ca="1" si="14"/>
        <v>0</v>
      </c>
      <c r="R8" s="123" t="str">
        <f t="shared" ca="1" si="20"/>
        <v/>
      </c>
      <c r="S8" s="154">
        <f t="shared" ca="1" si="15"/>
        <v>0</v>
      </c>
      <c r="T8" s="95">
        <f t="shared" ca="1" si="16"/>
        <v>0</v>
      </c>
      <c r="U8" s="95">
        <f t="shared" ca="1" si="17"/>
        <v>0</v>
      </c>
      <c r="V8" s="96">
        <f t="shared" ca="1" si="18"/>
        <v>0</v>
      </c>
      <c r="W8" s="107" t="str">
        <f t="shared" ca="1" si="19"/>
        <v xml:space="preserve">クリア ! </v>
      </c>
    </row>
    <row r="9" spans="1:23" x14ac:dyDescent="0.15">
      <c r="A9" s="87">
        <v>5</v>
      </c>
      <c r="B9" s="87">
        <f t="shared" ca="1" si="3"/>
        <v>0</v>
      </c>
      <c r="C9" s="87">
        <f t="shared" ca="1" si="4"/>
        <v>0</v>
      </c>
      <c r="D9" s="87">
        <f t="shared" ca="1" si="1"/>
        <v>0</v>
      </c>
      <c r="E9" s="87">
        <f t="shared" ca="1" si="5"/>
        <v>0</v>
      </c>
      <c r="F9" s="87">
        <f t="shared" ca="1" si="2"/>
        <v>0</v>
      </c>
      <c r="G9" s="87" t="str">
        <f t="shared" ca="1" si="6"/>
        <v/>
      </c>
      <c r="H9" s="134">
        <f t="shared" ca="1" si="7"/>
        <v>0</v>
      </c>
      <c r="I9" s="122" t="str">
        <f t="shared" ca="1" si="8"/>
        <v/>
      </c>
      <c r="J9" s="124" t="str">
        <f t="shared" ca="1" si="9"/>
        <v/>
      </c>
      <c r="K9" s="137"/>
      <c r="L9" s="123"/>
      <c r="M9" s="123">
        <f t="shared" ca="1" si="10"/>
        <v>0</v>
      </c>
      <c r="N9" s="91">
        <f t="shared" ca="1" si="11"/>
        <v>0</v>
      </c>
      <c r="O9" s="99" t="str">
        <f t="shared" ca="1" si="12"/>
        <v/>
      </c>
      <c r="P9" s="113">
        <f t="shared" ca="1" si="13"/>
        <v>0</v>
      </c>
      <c r="Q9" s="113">
        <f t="shared" ca="1" si="14"/>
        <v>0</v>
      </c>
      <c r="R9" s="123" t="str">
        <f t="shared" ca="1" si="20"/>
        <v/>
      </c>
      <c r="S9" s="154">
        <f t="shared" ca="1" si="15"/>
        <v>0</v>
      </c>
      <c r="T9" s="95">
        <f t="shared" ca="1" si="16"/>
        <v>0</v>
      </c>
      <c r="U9" s="95">
        <f t="shared" ca="1" si="17"/>
        <v>0</v>
      </c>
      <c r="V9" s="96">
        <f t="shared" ca="1" si="18"/>
        <v>0</v>
      </c>
      <c r="W9" s="107" t="str">
        <f t="shared" ca="1" si="19"/>
        <v xml:space="preserve">クリア ! </v>
      </c>
    </row>
    <row r="10" spans="1:23" x14ac:dyDescent="0.15">
      <c r="A10" s="87">
        <v>6</v>
      </c>
      <c r="B10" s="87">
        <f t="shared" ca="1" si="3"/>
        <v>0</v>
      </c>
      <c r="C10" s="87">
        <f t="shared" ca="1" si="4"/>
        <v>0</v>
      </c>
      <c r="D10" s="87">
        <f t="shared" ca="1" si="1"/>
        <v>0</v>
      </c>
      <c r="E10" s="87">
        <f t="shared" ca="1" si="5"/>
        <v>0</v>
      </c>
      <c r="F10" s="87">
        <f ca="1">IFERROR(COUNT(INDIRECT($A10&amp;"!$D$10:$D$17",TRUE)),"")</f>
        <v>0</v>
      </c>
      <c r="G10" s="87" t="str">
        <f t="shared" ca="1" si="6"/>
        <v/>
      </c>
      <c r="H10" s="134">
        <f t="shared" ca="1" si="7"/>
        <v>0</v>
      </c>
      <c r="I10" s="122" t="str">
        <f t="shared" ca="1" si="8"/>
        <v/>
      </c>
      <c r="J10" s="124" t="str">
        <f t="shared" ca="1" si="9"/>
        <v/>
      </c>
      <c r="K10" s="137"/>
      <c r="L10" s="123"/>
      <c r="M10" s="123">
        <f t="shared" ca="1" si="10"/>
        <v>0</v>
      </c>
      <c r="N10" s="91">
        <f t="shared" ref="N10:N68" ca="1" si="21">IFERROR(INDIRECT($A10&amp;"!$J$7",TRUE),"")</f>
        <v>0</v>
      </c>
      <c r="O10" s="99" t="str">
        <f t="shared" ca="1" si="12"/>
        <v/>
      </c>
      <c r="P10" s="113">
        <f t="shared" ca="1" si="13"/>
        <v>0</v>
      </c>
      <c r="Q10" s="113">
        <f t="shared" ca="1" si="14"/>
        <v>0</v>
      </c>
      <c r="R10" s="123" t="str">
        <f t="shared" ca="1" si="20"/>
        <v/>
      </c>
      <c r="S10" s="154">
        <f t="shared" ca="1" si="15"/>
        <v>0</v>
      </c>
      <c r="T10" s="95">
        <f t="shared" ca="1" si="16"/>
        <v>0</v>
      </c>
      <c r="U10" s="95">
        <f t="shared" ca="1" si="17"/>
        <v>0</v>
      </c>
      <c r="V10" s="96">
        <f t="shared" ca="1" si="18"/>
        <v>0</v>
      </c>
      <c r="W10" s="107" t="str">
        <f t="shared" ca="1" si="19"/>
        <v xml:space="preserve">クリア ! </v>
      </c>
    </row>
    <row r="11" spans="1:23" x14ac:dyDescent="0.15">
      <c r="A11" s="87">
        <v>7</v>
      </c>
      <c r="B11" s="87">
        <f t="shared" ca="1" si="3"/>
        <v>0</v>
      </c>
      <c r="C11" s="87">
        <f t="shared" ca="1" si="4"/>
        <v>0</v>
      </c>
      <c r="D11" s="87">
        <f t="shared" ca="1" si="1"/>
        <v>0</v>
      </c>
      <c r="E11" s="87">
        <f t="shared" ca="1" si="5"/>
        <v>0</v>
      </c>
      <c r="F11" s="87">
        <f t="shared" ca="1" si="2"/>
        <v>0</v>
      </c>
      <c r="G11" s="87" t="str">
        <f t="shared" ca="1" si="6"/>
        <v/>
      </c>
      <c r="H11" s="134">
        <f t="shared" ca="1" si="7"/>
        <v>0</v>
      </c>
      <c r="I11" s="122" t="str">
        <f t="shared" ca="1" si="8"/>
        <v/>
      </c>
      <c r="J11" s="124" t="str">
        <f t="shared" ca="1" si="9"/>
        <v/>
      </c>
      <c r="K11" s="137"/>
      <c r="L11" s="123"/>
      <c r="M11" s="123">
        <f t="shared" ca="1" si="10"/>
        <v>0</v>
      </c>
      <c r="N11" s="91">
        <f t="shared" ca="1" si="21"/>
        <v>0</v>
      </c>
      <c r="O11" s="99" t="str">
        <f t="shared" ca="1" si="12"/>
        <v/>
      </c>
      <c r="P11" s="113">
        <f t="shared" ca="1" si="13"/>
        <v>0</v>
      </c>
      <c r="Q11" s="113">
        <f t="shared" ca="1" si="14"/>
        <v>0</v>
      </c>
      <c r="R11" s="123" t="str">
        <f t="shared" ca="1" si="20"/>
        <v/>
      </c>
      <c r="S11" s="154">
        <f t="shared" ca="1" si="15"/>
        <v>0</v>
      </c>
      <c r="T11" s="95">
        <f t="shared" ca="1" si="16"/>
        <v>0</v>
      </c>
      <c r="U11" s="95">
        <f t="shared" ca="1" si="17"/>
        <v>0</v>
      </c>
      <c r="V11" s="96">
        <f t="shared" ca="1" si="18"/>
        <v>0</v>
      </c>
      <c r="W11" s="107" t="str">
        <f t="shared" ca="1" si="19"/>
        <v xml:space="preserve">クリア ! </v>
      </c>
    </row>
    <row r="12" spans="1:23" x14ac:dyDescent="0.15">
      <c r="A12" s="87">
        <v>8</v>
      </c>
      <c r="B12" s="87">
        <f t="shared" ca="1" si="3"/>
        <v>0</v>
      </c>
      <c r="C12" s="87">
        <f t="shared" ca="1" si="4"/>
        <v>0</v>
      </c>
      <c r="D12" s="87">
        <f t="shared" ca="1" si="1"/>
        <v>0</v>
      </c>
      <c r="E12" s="87">
        <f t="shared" ca="1" si="5"/>
        <v>0</v>
      </c>
      <c r="F12" s="87">
        <f t="shared" ca="1" si="2"/>
        <v>0</v>
      </c>
      <c r="G12" s="87" t="str">
        <f t="shared" ca="1" si="6"/>
        <v/>
      </c>
      <c r="H12" s="134">
        <f t="shared" ca="1" si="7"/>
        <v>0</v>
      </c>
      <c r="I12" s="122" t="str">
        <f t="shared" ca="1" si="8"/>
        <v/>
      </c>
      <c r="J12" s="124" t="str">
        <f t="shared" ca="1" si="9"/>
        <v/>
      </c>
      <c r="K12" s="137"/>
      <c r="L12" s="123"/>
      <c r="M12" s="123">
        <f t="shared" ca="1" si="10"/>
        <v>0</v>
      </c>
      <c r="N12" s="91">
        <f t="shared" ca="1" si="21"/>
        <v>0</v>
      </c>
      <c r="O12" s="99" t="str">
        <f t="shared" ca="1" si="12"/>
        <v/>
      </c>
      <c r="P12" s="113">
        <f t="shared" ca="1" si="13"/>
        <v>0</v>
      </c>
      <c r="Q12" s="113">
        <f t="shared" ca="1" si="14"/>
        <v>0</v>
      </c>
      <c r="R12" s="123" t="str">
        <f t="shared" ca="1" si="20"/>
        <v/>
      </c>
      <c r="S12" s="154">
        <f t="shared" ca="1" si="15"/>
        <v>0</v>
      </c>
      <c r="T12" s="95">
        <f t="shared" ca="1" si="16"/>
        <v>0</v>
      </c>
      <c r="U12" s="95">
        <f t="shared" ca="1" si="17"/>
        <v>0</v>
      </c>
      <c r="V12" s="96">
        <f t="shared" ca="1" si="18"/>
        <v>0</v>
      </c>
      <c r="W12" s="107" t="str">
        <f t="shared" ca="1" si="19"/>
        <v xml:space="preserve">クリア ! </v>
      </c>
    </row>
    <row r="13" spans="1:23" x14ac:dyDescent="0.15">
      <c r="A13" s="87">
        <v>9</v>
      </c>
      <c r="B13" s="87">
        <f t="shared" ca="1" si="3"/>
        <v>0</v>
      </c>
      <c r="C13" s="87">
        <f t="shared" ca="1" si="4"/>
        <v>0</v>
      </c>
      <c r="D13" s="87">
        <f t="shared" ca="1" si="1"/>
        <v>0</v>
      </c>
      <c r="E13" s="87">
        <f t="shared" ca="1" si="5"/>
        <v>0</v>
      </c>
      <c r="F13" s="87">
        <f t="shared" ca="1" si="2"/>
        <v>0</v>
      </c>
      <c r="G13" s="87" t="str">
        <f t="shared" ca="1" si="6"/>
        <v/>
      </c>
      <c r="H13" s="134">
        <f t="shared" ca="1" si="7"/>
        <v>0</v>
      </c>
      <c r="I13" s="122" t="str">
        <f t="shared" ca="1" si="8"/>
        <v/>
      </c>
      <c r="J13" s="124" t="str">
        <f t="shared" ca="1" si="9"/>
        <v/>
      </c>
      <c r="K13" s="137"/>
      <c r="L13" s="123"/>
      <c r="M13" s="123">
        <f t="shared" ca="1" si="10"/>
        <v>0</v>
      </c>
      <c r="N13" s="91">
        <f t="shared" ca="1" si="21"/>
        <v>0</v>
      </c>
      <c r="O13" s="99" t="str">
        <f t="shared" ca="1" si="12"/>
        <v/>
      </c>
      <c r="P13" s="113">
        <f t="shared" ca="1" si="13"/>
        <v>0</v>
      </c>
      <c r="Q13" s="113">
        <f t="shared" ca="1" si="14"/>
        <v>0</v>
      </c>
      <c r="R13" s="123" t="str">
        <f t="shared" ca="1" si="20"/>
        <v/>
      </c>
      <c r="S13" s="154">
        <f t="shared" ca="1" si="15"/>
        <v>0</v>
      </c>
      <c r="T13" s="95">
        <f t="shared" ca="1" si="16"/>
        <v>0</v>
      </c>
      <c r="U13" s="95">
        <f t="shared" ca="1" si="17"/>
        <v>0</v>
      </c>
      <c r="V13" s="96">
        <f t="shared" ca="1" si="18"/>
        <v>0</v>
      </c>
      <c r="W13" s="107" t="str">
        <f t="shared" ca="1" si="19"/>
        <v xml:space="preserve">クリア ! </v>
      </c>
    </row>
    <row r="14" spans="1:23" x14ac:dyDescent="0.15">
      <c r="A14" s="87">
        <v>10</v>
      </c>
      <c r="B14" s="87">
        <f t="shared" ca="1" si="3"/>
        <v>0</v>
      </c>
      <c r="C14" s="87">
        <f t="shared" ca="1" si="4"/>
        <v>0</v>
      </c>
      <c r="D14" s="87">
        <f t="shared" ca="1" si="1"/>
        <v>0</v>
      </c>
      <c r="E14" s="87">
        <f t="shared" ca="1" si="5"/>
        <v>0</v>
      </c>
      <c r="F14" s="87">
        <f t="shared" ca="1" si="2"/>
        <v>0</v>
      </c>
      <c r="G14" s="87" t="str">
        <f t="shared" ca="1" si="6"/>
        <v/>
      </c>
      <c r="H14" s="134">
        <f t="shared" ca="1" si="7"/>
        <v>0</v>
      </c>
      <c r="I14" s="122" t="str">
        <f t="shared" ca="1" si="8"/>
        <v/>
      </c>
      <c r="J14" s="124" t="str">
        <f t="shared" ca="1" si="9"/>
        <v/>
      </c>
      <c r="K14" s="137"/>
      <c r="L14" s="123"/>
      <c r="M14" s="123">
        <f t="shared" ca="1" si="10"/>
        <v>0</v>
      </c>
      <c r="N14" s="91">
        <f t="shared" ca="1" si="21"/>
        <v>0</v>
      </c>
      <c r="O14" s="99" t="str">
        <f t="shared" ca="1" si="12"/>
        <v/>
      </c>
      <c r="P14" s="113">
        <f t="shared" ca="1" si="13"/>
        <v>0</v>
      </c>
      <c r="Q14" s="113">
        <f t="shared" ca="1" si="14"/>
        <v>0</v>
      </c>
      <c r="R14" s="123" t="str">
        <f t="shared" ca="1" si="20"/>
        <v/>
      </c>
      <c r="S14" s="154">
        <f t="shared" ca="1" si="15"/>
        <v>0</v>
      </c>
      <c r="T14" s="95">
        <f t="shared" ca="1" si="16"/>
        <v>0</v>
      </c>
      <c r="U14" s="95">
        <f t="shared" ca="1" si="17"/>
        <v>0</v>
      </c>
      <c r="V14" s="96">
        <f t="shared" ca="1" si="18"/>
        <v>0</v>
      </c>
      <c r="W14" s="107" t="str">
        <f t="shared" ca="1" si="19"/>
        <v xml:space="preserve">クリア ! </v>
      </c>
    </row>
    <row r="15" spans="1:23" x14ac:dyDescent="0.15">
      <c r="A15" s="87">
        <v>11</v>
      </c>
      <c r="B15" s="87">
        <f t="shared" ca="1" si="3"/>
        <v>0</v>
      </c>
      <c r="C15" s="87">
        <f t="shared" ca="1" si="4"/>
        <v>0</v>
      </c>
      <c r="D15" s="87">
        <f t="shared" ca="1" si="1"/>
        <v>0</v>
      </c>
      <c r="E15" s="87">
        <f t="shared" ca="1" si="5"/>
        <v>0</v>
      </c>
      <c r="F15" s="87">
        <f t="shared" ca="1" si="2"/>
        <v>0</v>
      </c>
      <c r="G15" s="87" t="str">
        <f t="shared" ca="1" si="6"/>
        <v/>
      </c>
      <c r="H15" s="134">
        <f t="shared" ca="1" si="7"/>
        <v>0</v>
      </c>
      <c r="I15" s="122" t="str">
        <f t="shared" ca="1" si="8"/>
        <v/>
      </c>
      <c r="J15" s="124" t="str">
        <f t="shared" ca="1" si="9"/>
        <v/>
      </c>
      <c r="K15" s="137"/>
      <c r="L15" s="123"/>
      <c r="M15" s="123">
        <f t="shared" ca="1" si="10"/>
        <v>0</v>
      </c>
      <c r="N15" s="91">
        <f t="shared" ca="1" si="21"/>
        <v>0</v>
      </c>
      <c r="O15" s="99" t="str">
        <f t="shared" ca="1" si="12"/>
        <v/>
      </c>
      <c r="P15" s="113">
        <f t="shared" ca="1" si="13"/>
        <v>0</v>
      </c>
      <c r="Q15" s="113">
        <f t="shared" ca="1" si="14"/>
        <v>0</v>
      </c>
      <c r="R15" s="123" t="str">
        <f t="shared" ca="1" si="20"/>
        <v/>
      </c>
      <c r="S15" s="154">
        <f t="shared" ca="1" si="15"/>
        <v>0</v>
      </c>
      <c r="T15" s="95">
        <f t="shared" ca="1" si="16"/>
        <v>0</v>
      </c>
      <c r="U15" s="95">
        <f t="shared" ca="1" si="17"/>
        <v>0</v>
      </c>
      <c r="V15" s="96">
        <f t="shared" ca="1" si="18"/>
        <v>0</v>
      </c>
      <c r="W15" s="107" t="str">
        <f t="shared" ca="1" si="19"/>
        <v xml:space="preserve">クリア ! </v>
      </c>
    </row>
    <row r="16" spans="1:23" x14ac:dyDescent="0.15">
      <c r="A16" s="87">
        <v>12</v>
      </c>
      <c r="B16" s="87">
        <f t="shared" ca="1" si="3"/>
        <v>0</v>
      </c>
      <c r="C16" s="87">
        <f t="shared" ca="1" si="4"/>
        <v>0</v>
      </c>
      <c r="D16" s="87">
        <f t="shared" ca="1" si="1"/>
        <v>0</v>
      </c>
      <c r="E16" s="87">
        <f t="shared" ca="1" si="5"/>
        <v>0</v>
      </c>
      <c r="F16" s="87">
        <f t="shared" ca="1" si="2"/>
        <v>0</v>
      </c>
      <c r="G16" s="87" t="str">
        <f t="shared" ca="1" si="6"/>
        <v/>
      </c>
      <c r="H16" s="134">
        <f t="shared" ca="1" si="7"/>
        <v>0</v>
      </c>
      <c r="I16" s="122" t="str">
        <f t="shared" ca="1" si="8"/>
        <v/>
      </c>
      <c r="J16" s="124" t="str">
        <f t="shared" ca="1" si="9"/>
        <v/>
      </c>
      <c r="K16" s="137"/>
      <c r="L16" s="123"/>
      <c r="M16" s="123">
        <f t="shared" ca="1" si="10"/>
        <v>0</v>
      </c>
      <c r="N16" s="91">
        <f t="shared" ca="1" si="21"/>
        <v>0</v>
      </c>
      <c r="O16" s="99" t="str">
        <f t="shared" ca="1" si="12"/>
        <v/>
      </c>
      <c r="P16" s="113">
        <f t="shared" ca="1" si="13"/>
        <v>0</v>
      </c>
      <c r="Q16" s="113">
        <f t="shared" ca="1" si="14"/>
        <v>0</v>
      </c>
      <c r="R16" s="123" t="str">
        <f t="shared" ca="1" si="20"/>
        <v/>
      </c>
      <c r="S16" s="154">
        <f t="shared" ca="1" si="15"/>
        <v>0</v>
      </c>
      <c r="T16" s="95">
        <f t="shared" ca="1" si="16"/>
        <v>0</v>
      </c>
      <c r="U16" s="95">
        <f t="shared" ca="1" si="17"/>
        <v>0</v>
      </c>
      <c r="V16" s="96">
        <f t="shared" ca="1" si="18"/>
        <v>0</v>
      </c>
      <c r="W16" s="107" t="str">
        <f t="shared" ca="1" si="19"/>
        <v xml:space="preserve">クリア ! </v>
      </c>
    </row>
    <row r="17" spans="1:23" x14ac:dyDescent="0.15">
      <c r="A17" s="87">
        <v>13</v>
      </c>
      <c r="B17" s="87">
        <f t="shared" ca="1" si="3"/>
        <v>0</v>
      </c>
      <c r="C17" s="87">
        <f t="shared" ca="1" si="4"/>
        <v>0</v>
      </c>
      <c r="D17" s="87">
        <f t="shared" ca="1" si="1"/>
        <v>0</v>
      </c>
      <c r="E17" s="87">
        <f t="shared" ca="1" si="5"/>
        <v>0</v>
      </c>
      <c r="F17" s="87">
        <f t="shared" ca="1" si="2"/>
        <v>0</v>
      </c>
      <c r="G17" s="87" t="str">
        <f t="shared" ca="1" si="6"/>
        <v/>
      </c>
      <c r="H17" s="134">
        <f t="shared" ca="1" si="7"/>
        <v>0</v>
      </c>
      <c r="I17" s="122" t="str">
        <f t="shared" ca="1" si="8"/>
        <v/>
      </c>
      <c r="J17" s="124" t="str">
        <f t="shared" ca="1" si="9"/>
        <v/>
      </c>
      <c r="K17" s="137"/>
      <c r="L17" s="123"/>
      <c r="M17" s="123">
        <f t="shared" ca="1" si="10"/>
        <v>0</v>
      </c>
      <c r="N17" s="91">
        <f t="shared" ca="1" si="21"/>
        <v>0</v>
      </c>
      <c r="O17" s="99" t="str">
        <f t="shared" ca="1" si="12"/>
        <v/>
      </c>
      <c r="P17" s="113">
        <f t="shared" ca="1" si="13"/>
        <v>0</v>
      </c>
      <c r="Q17" s="113">
        <f t="shared" ca="1" si="14"/>
        <v>0</v>
      </c>
      <c r="R17" s="123" t="str">
        <f t="shared" ca="1" si="20"/>
        <v/>
      </c>
      <c r="S17" s="154">
        <f t="shared" ca="1" si="15"/>
        <v>0</v>
      </c>
      <c r="T17" s="95">
        <f t="shared" ca="1" si="16"/>
        <v>0</v>
      </c>
      <c r="U17" s="95">
        <f t="shared" ca="1" si="17"/>
        <v>0</v>
      </c>
      <c r="V17" s="96">
        <f t="shared" ca="1" si="18"/>
        <v>0</v>
      </c>
      <c r="W17" s="107" t="str">
        <f t="shared" ca="1" si="19"/>
        <v xml:space="preserve">クリア ! </v>
      </c>
    </row>
    <row r="18" spans="1:23" x14ac:dyDescent="0.15">
      <c r="A18" s="87">
        <v>14</v>
      </c>
      <c r="B18" s="87">
        <f t="shared" ca="1" si="3"/>
        <v>0</v>
      </c>
      <c r="C18" s="87">
        <f t="shared" ca="1" si="4"/>
        <v>0</v>
      </c>
      <c r="D18" s="87">
        <f t="shared" ca="1" si="1"/>
        <v>0</v>
      </c>
      <c r="E18" s="87">
        <f t="shared" ca="1" si="5"/>
        <v>0</v>
      </c>
      <c r="F18" s="87">
        <f t="shared" ca="1" si="2"/>
        <v>0</v>
      </c>
      <c r="G18" s="87" t="str">
        <f t="shared" ca="1" si="6"/>
        <v/>
      </c>
      <c r="H18" s="134">
        <f t="shared" ca="1" si="7"/>
        <v>0</v>
      </c>
      <c r="I18" s="122" t="str">
        <f t="shared" ca="1" si="8"/>
        <v/>
      </c>
      <c r="J18" s="124" t="str">
        <f t="shared" ca="1" si="9"/>
        <v/>
      </c>
      <c r="K18" s="137"/>
      <c r="L18" s="123"/>
      <c r="M18" s="123">
        <f t="shared" ca="1" si="10"/>
        <v>0</v>
      </c>
      <c r="N18" s="91">
        <f t="shared" ca="1" si="21"/>
        <v>0</v>
      </c>
      <c r="O18" s="99" t="str">
        <f t="shared" ca="1" si="12"/>
        <v/>
      </c>
      <c r="P18" s="113">
        <f t="shared" ca="1" si="13"/>
        <v>0</v>
      </c>
      <c r="Q18" s="113">
        <f t="shared" ca="1" si="14"/>
        <v>0</v>
      </c>
      <c r="R18" s="123" t="str">
        <f t="shared" ca="1" si="20"/>
        <v/>
      </c>
      <c r="S18" s="154">
        <f t="shared" ca="1" si="15"/>
        <v>0</v>
      </c>
      <c r="T18" s="95">
        <f t="shared" ca="1" si="16"/>
        <v>0</v>
      </c>
      <c r="U18" s="95">
        <f t="shared" ca="1" si="17"/>
        <v>0</v>
      </c>
      <c r="V18" s="96">
        <f t="shared" ca="1" si="18"/>
        <v>0</v>
      </c>
      <c r="W18" s="107" t="str">
        <f t="shared" ca="1" si="19"/>
        <v xml:space="preserve">クリア ! </v>
      </c>
    </row>
    <row r="19" spans="1:23" x14ac:dyDescent="0.15">
      <c r="A19" s="87">
        <v>15</v>
      </c>
      <c r="B19" s="87">
        <f t="shared" ca="1" si="3"/>
        <v>0</v>
      </c>
      <c r="C19" s="87">
        <f t="shared" ca="1" si="4"/>
        <v>0</v>
      </c>
      <c r="D19" s="87">
        <f t="shared" ca="1" si="1"/>
        <v>0</v>
      </c>
      <c r="E19" s="87">
        <f t="shared" ca="1" si="5"/>
        <v>0</v>
      </c>
      <c r="F19" s="87">
        <f t="shared" ca="1" si="2"/>
        <v>0</v>
      </c>
      <c r="G19" s="87" t="str">
        <f t="shared" ca="1" si="6"/>
        <v/>
      </c>
      <c r="H19" s="134">
        <f t="shared" ca="1" si="7"/>
        <v>0</v>
      </c>
      <c r="I19" s="122" t="str">
        <f t="shared" ca="1" si="8"/>
        <v/>
      </c>
      <c r="J19" s="124" t="str">
        <f t="shared" ca="1" si="9"/>
        <v/>
      </c>
      <c r="K19" s="137"/>
      <c r="L19" s="123"/>
      <c r="M19" s="123">
        <f t="shared" ca="1" si="10"/>
        <v>0</v>
      </c>
      <c r="N19" s="91">
        <f t="shared" ca="1" si="21"/>
        <v>0</v>
      </c>
      <c r="O19" s="99" t="str">
        <f t="shared" ca="1" si="12"/>
        <v/>
      </c>
      <c r="P19" s="113">
        <f t="shared" ca="1" si="13"/>
        <v>0</v>
      </c>
      <c r="Q19" s="113">
        <f t="shared" ca="1" si="14"/>
        <v>0</v>
      </c>
      <c r="R19" s="123" t="str">
        <f t="shared" ca="1" si="20"/>
        <v/>
      </c>
      <c r="S19" s="154">
        <f t="shared" ca="1" si="15"/>
        <v>0</v>
      </c>
      <c r="T19" s="95">
        <f t="shared" ca="1" si="16"/>
        <v>0</v>
      </c>
      <c r="U19" s="95">
        <f t="shared" ca="1" si="17"/>
        <v>0</v>
      </c>
      <c r="V19" s="96">
        <f t="shared" ca="1" si="18"/>
        <v>0</v>
      </c>
      <c r="W19" s="107" t="str">
        <f t="shared" ca="1" si="19"/>
        <v xml:space="preserve">クリア ! </v>
      </c>
    </row>
    <row r="20" spans="1:23" x14ac:dyDescent="0.15">
      <c r="A20" s="87">
        <v>16</v>
      </c>
      <c r="B20" s="87">
        <f t="shared" ca="1" si="3"/>
        <v>0</v>
      </c>
      <c r="C20" s="87">
        <f t="shared" ca="1" si="4"/>
        <v>0</v>
      </c>
      <c r="D20" s="87">
        <f t="shared" ca="1" si="1"/>
        <v>0</v>
      </c>
      <c r="E20" s="87">
        <f t="shared" ca="1" si="5"/>
        <v>0</v>
      </c>
      <c r="F20" s="87">
        <f t="shared" ca="1" si="2"/>
        <v>0</v>
      </c>
      <c r="G20" s="87" t="str">
        <f t="shared" ca="1" si="6"/>
        <v/>
      </c>
      <c r="H20" s="134">
        <f t="shared" ca="1" si="7"/>
        <v>0</v>
      </c>
      <c r="I20" s="122" t="str">
        <f t="shared" ca="1" si="8"/>
        <v/>
      </c>
      <c r="J20" s="124" t="str">
        <f t="shared" ca="1" si="9"/>
        <v/>
      </c>
      <c r="K20" s="137"/>
      <c r="L20" s="123"/>
      <c r="M20" s="123">
        <f t="shared" ca="1" si="10"/>
        <v>0</v>
      </c>
      <c r="N20" s="91">
        <f t="shared" ca="1" si="21"/>
        <v>0</v>
      </c>
      <c r="O20" s="99" t="str">
        <f t="shared" ca="1" si="12"/>
        <v/>
      </c>
      <c r="P20" s="113">
        <f t="shared" ca="1" si="13"/>
        <v>0</v>
      </c>
      <c r="Q20" s="113">
        <f t="shared" ca="1" si="14"/>
        <v>0</v>
      </c>
      <c r="R20" s="123" t="str">
        <f t="shared" ca="1" si="20"/>
        <v/>
      </c>
      <c r="S20" s="154">
        <f t="shared" ca="1" si="15"/>
        <v>0</v>
      </c>
      <c r="T20" s="95">
        <f t="shared" ca="1" si="16"/>
        <v>0</v>
      </c>
      <c r="U20" s="95">
        <f t="shared" ca="1" si="17"/>
        <v>0</v>
      </c>
      <c r="V20" s="96">
        <f t="shared" ca="1" si="18"/>
        <v>0</v>
      </c>
      <c r="W20" s="107" t="str">
        <f t="shared" ca="1" si="19"/>
        <v xml:space="preserve">クリア ! </v>
      </c>
    </row>
    <row r="21" spans="1:23" x14ac:dyDescent="0.15">
      <c r="A21" s="87">
        <v>17</v>
      </c>
      <c r="B21" s="87">
        <f t="shared" ca="1" si="3"/>
        <v>0</v>
      </c>
      <c r="C21" s="87">
        <f t="shared" ca="1" si="4"/>
        <v>0</v>
      </c>
      <c r="D21" s="87">
        <f t="shared" ca="1" si="1"/>
        <v>0</v>
      </c>
      <c r="E21" s="87">
        <f t="shared" ca="1" si="5"/>
        <v>0</v>
      </c>
      <c r="F21" s="87">
        <f t="shared" ca="1" si="2"/>
        <v>0</v>
      </c>
      <c r="G21" s="87" t="str">
        <f t="shared" ca="1" si="6"/>
        <v/>
      </c>
      <c r="H21" s="134">
        <f t="shared" ca="1" si="7"/>
        <v>0</v>
      </c>
      <c r="I21" s="122" t="str">
        <f t="shared" ca="1" si="8"/>
        <v/>
      </c>
      <c r="J21" s="124" t="str">
        <f t="shared" ca="1" si="9"/>
        <v/>
      </c>
      <c r="K21" s="137"/>
      <c r="L21" s="123"/>
      <c r="M21" s="123">
        <f t="shared" ca="1" si="10"/>
        <v>0</v>
      </c>
      <c r="N21" s="91">
        <f t="shared" ca="1" si="21"/>
        <v>0</v>
      </c>
      <c r="O21" s="99" t="str">
        <f t="shared" ca="1" si="12"/>
        <v/>
      </c>
      <c r="P21" s="113">
        <f t="shared" ca="1" si="13"/>
        <v>0</v>
      </c>
      <c r="Q21" s="113">
        <f t="shared" ca="1" si="14"/>
        <v>0</v>
      </c>
      <c r="R21" s="123" t="str">
        <f t="shared" ca="1" si="20"/>
        <v/>
      </c>
      <c r="S21" s="154">
        <f t="shared" ca="1" si="15"/>
        <v>0</v>
      </c>
      <c r="T21" s="95">
        <f t="shared" ca="1" si="16"/>
        <v>0</v>
      </c>
      <c r="U21" s="95">
        <f t="shared" ca="1" si="17"/>
        <v>0</v>
      </c>
      <c r="V21" s="96">
        <f t="shared" ca="1" si="18"/>
        <v>0</v>
      </c>
      <c r="W21" s="107" t="str">
        <f t="shared" ca="1" si="19"/>
        <v xml:space="preserve">クリア ! </v>
      </c>
    </row>
    <row r="22" spans="1:23" x14ac:dyDescent="0.15">
      <c r="A22" s="87">
        <v>18</v>
      </c>
      <c r="B22" s="87">
        <f t="shared" ca="1" si="3"/>
        <v>0</v>
      </c>
      <c r="C22" s="87">
        <f t="shared" ca="1" si="4"/>
        <v>0</v>
      </c>
      <c r="D22" s="87">
        <f t="shared" ca="1" si="1"/>
        <v>0</v>
      </c>
      <c r="E22" s="87">
        <f t="shared" ca="1" si="5"/>
        <v>0</v>
      </c>
      <c r="F22" s="87">
        <f t="shared" ca="1" si="2"/>
        <v>0</v>
      </c>
      <c r="G22" s="87" t="str">
        <f t="shared" ca="1" si="6"/>
        <v/>
      </c>
      <c r="H22" s="134">
        <f t="shared" ca="1" si="7"/>
        <v>0</v>
      </c>
      <c r="I22" s="122" t="str">
        <f t="shared" ca="1" si="8"/>
        <v/>
      </c>
      <c r="J22" s="124" t="str">
        <f t="shared" ca="1" si="9"/>
        <v/>
      </c>
      <c r="K22" s="137"/>
      <c r="L22" s="123"/>
      <c r="M22" s="123">
        <f t="shared" ca="1" si="10"/>
        <v>0</v>
      </c>
      <c r="N22" s="91">
        <f t="shared" ca="1" si="21"/>
        <v>0</v>
      </c>
      <c r="O22" s="99" t="str">
        <f t="shared" ca="1" si="12"/>
        <v/>
      </c>
      <c r="P22" s="113">
        <f t="shared" ca="1" si="13"/>
        <v>0</v>
      </c>
      <c r="Q22" s="113">
        <f t="shared" ca="1" si="14"/>
        <v>0</v>
      </c>
      <c r="R22" s="123" t="str">
        <f t="shared" ca="1" si="20"/>
        <v/>
      </c>
      <c r="S22" s="154">
        <f t="shared" ca="1" si="15"/>
        <v>0</v>
      </c>
      <c r="T22" s="95">
        <f t="shared" ca="1" si="16"/>
        <v>0</v>
      </c>
      <c r="U22" s="95">
        <f t="shared" ca="1" si="17"/>
        <v>0</v>
      </c>
      <c r="V22" s="96">
        <f t="shared" ca="1" si="18"/>
        <v>0</v>
      </c>
      <c r="W22" s="107" t="str">
        <f t="shared" ca="1" si="19"/>
        <v xml:space="preserve">クリア ! </v>
      </c>
    </row>
    <row r="23" spans="1:23" x14ac:dyDescent="0.15">
      <c r="A23" s="87">
        <v>19</v>
      </c>
      <c r="B23" s="87">
        <f t="shared" ca="1" si="3"/>
        <v>0</v>
      </c>
      <c r="C23" s="87">
        <f t="shared" ca="1" si="4"/>
        <v>0</v>
      </c>
      <c r="D23" s="87">
        <f t="shared" ca="1" si="1"/>
        <v>0</v>
      </c>
      <c r="E23" s="87">
        <f t="shared" ca="1" si="5"/>
        <v>0</v>
      </c>
      <c r="F23" s="87">
        <f t="shared" ca="1" si="2"/>
        <v>0</v>
      </c>
      <c r="G23" s="87" t="str">
        <f t="shared" ca="1" si="6"/>
        <v/>
      </c>
      <c r="H23" s="134">
        <f t="shared" ca="1" si="7"/>
        <v>0</v>
      </c>
      <c r="I23" s="122" t="str">
        <f t="shared" ca="1" si="8"/>
        <v/>
      </c>
      <c r="J23" s="124" t="str">
        <f t="shared" ca="1" si="9"/>
        <v/>
      </c>
      <c r="K23" s="137"/>
      <c r="L23" s="123"/>
      <c r="M23" s="123">
        <f t="shared" ca="1" si="10"/>
        <v>0</v>
      </c>
      <c r="N23" s="91">
        <f t="shared" ca="1" si="21"/>
        <v>0</v>
      </c>
      <c r="O23" s="99" t="str">
        <f t="shared" ca="1" si="12"/>
        <v/>
      </c>
      <c r="P23" s="113">
        <f t="shared" ca="1" si="13"/>
        <v>0</v>
      </c>
      <c r="Q23" s="113">
        <f t="shared" ca="1" si="14"/>
        <v>0</v>
      </c>
      <c r="R23" s="123" t="str">
        <f t="shared" ca="1" si="20"/>
        <v/>
      </c>
      <c r="S23" s="154">
        <f t="shared" ca="1" si="15"/>
        <v>0</v>
      </c>
      <c r="T23" s="95">
        <f t="shared" ca="1" si="16"/>
        <v>0</v>
      </c>
      <c r="U23" s="95">
        <f t="shared" ca="1" si="17"/>
        <v>0</v>
      </c>
      <c r="V23" s="96">
        <f t="shared" ca="1" si="18"/>
        <v>0</v>
      </c>
      <c r="W23" s="107" t="str">
        <f t="shared" ca="1" si="19"/>
        <v xml:space="preserve">クリア ! </v>
      </c>
    </row>
    <row r="24" spans="1:23" x14ac:dyDescent="0.15">
      <c r="A24" s="87">
        <v>20</v>
      </c>
      <c r="B24" s="87">
        <f t="shared" ca="1" si="3"/>
        <v>0</v>
      </c>
      <c r="C24" s="87">
        <f t="shared" ca="1" si="4"/>
        <v>0</v>
      </c>
      <c r="D24" s="87">
        <f t="shared" ca="1" si="1"/>
        <v>0</v>
      </c>
      <c r="E24" s="87">
        <f t="shared" ca="1" si="5"/>
        <v>0</v>
      </c>
      <c r="F24" s="87">
        <f t="shared" ca="1" si="2"/>
        <v>0</v>
      </c>
      <c r="G24" s="87" t="str">
        <f t="shared" ca="1" si="6"/>
        <v/>
      </c>
      <c r="H24" s="134">
        <f t="shared" ca="1" si="7"/>
        <v>0</v>
      </c>
      <c r="I24" s="122" t="str">
        <f t="shared" ca="1" si="8"/>
        <v/>
      </c>
      <c r="J24" s="124" t="str">
        <f t="shared" ca="1" si="9"/>
        <v/>
      </c>
      <c r="K24" s="137"/>
      <c r="L24" s="123"/>
      <c r="M24" s="123">
        <f t="shared" ca="1" si="10"/>
        <v>0</v>
      </c>
      <c r="N24" s="91">
        <f t="shared" ca="1" si="21"/>
        <v>0</v>
      </c>
      <c r="O24" s="99" t="str">
        <f t="shared" ca="1" si="12"/>
        <v/>
      </c>
      <c r="P24" s="113">
        <f t="shared" ca="1" si="13"/>
        <v>0</v>
      </c>
      <c r="Q24" s="113">
        <f t="shared" ca="1" si="14"/>
        <v>0</v>
      </c>
      <c r="R24" s="123" t="str">
        <f t="shared" ca="1" si="20"/>
        <v/>
      </c>
      <c r="S24" s="154">
        <f t="shared" ca="1" si="15"/>
        <v>0</v>
      </c>
      <c r="T24" s="95">
        <f t="shared" ca="1" si="16"/>
        <v>0</v>
      </c>
      <c r="U24" s="95">
        <f t="shared" ca="1" si="17"/>
        <v>0</v>
      </c>
      <c r="V24" s="96">
        <f t="shared" ca="1" si="18"/>
        <v>0</v>
      </c>
      <c r="W24" s="107" t="str">
        <f t="shared" ca="1" si="19"/>
        <v xml:space="preserve">クリア ! </v>
      </c>
    </row>
    <row r="25" spans="1:23" x14ac:dyDescent="0.15">
      <c r="A25" s="87">
        <v>21</v>
      </c>
      <c r="B25" s="87">
        <f t="shared" ca="1" si="3"/>
        <v>0</v>
      </c>
      <c r="C25" s="87">
        <f t="shared" ca="1" si="4"/>
        <v>0</v>
      </c>
      <c r="D25" s="87">
        <f t="shared" ca="1" si="1"/>
        <v>0</v>
      </c>
      <c r="E25" s="87">
        <f t="shared" ca="1" si="5"/>
        <v>0</v>
      </c>
      <c r="F25" s="87">
        <f t="shared" ca="1" si="2"/>
        <v>0</v>
      </c>
      <c r="G25" s="87" t="str">
        <f t="shared" ca="1" si="6"/>
        <v/>
      </c>
      <c r="H25" s="134">
        <f t="shared" ca="1" si="7"/>
        <v>0</v>
      </c>
      <c r="I25" s="122" t="str">
        <f t="shared" ca="1" si="8"/>
        <v/>
      </c>
      <c r="J25" s="124" t="str">
        <f t="shared" ca="1" si="9"/>
        <v/>
      </c>
      <c r="K25" s="137"/>
      <c r="L25" s="123"/>
      <c r="M25" s="123">
        <f t="shared" ca="1" si="10"/>
        <v>0</v>
      </c>
      <c r="N25" s="91">
        <f t="shared" ca="1" si="21"/>
        <v>0</v>
      </c>
      <c r="O25" s="99" t="str">
        <f t="shared" ca="1" si="12"/>
        <v/>
      </c>
      <c r="P25" s="113">
        <f t="shared" ca="1" si="13"/>
        <v>0</v>
      </c>
      <c r="Q25" s="113">
        <f t="shared" ca="1" si="14"/>
        <v>0</v>
      </c>
      <c r="R25" s="123" t="str">
        <f t="shared" ca="1" si="20"/>
        <v/>
      </c>
      <c r="S25" s="154">
        <f t="shared" ca="1" si="15"/>
        <v>0</v>
      </c>
      <c r="T25" s="95">
        <f t="shared" ca="1" si="16"/>
        <v>0</v>
      </c>
      <c r="U25" s="95">
        <f t="shared" ca="1" si="17"/>
        <v>0</v>
      </c>
      <c r="V25" s="96">
        <f t="shared" ca="1" si="18"/>
        <v>0</v>
      </c>
      <c r="W25" s="107" t="str">
        <f t="shared" ca="1" si="19"/>
        <v xml:space="preserve">クリア ! </v>
      </c>
    </row>
    <row r="26" spans="1:23" x14ac:dyDescent="0.15">
      <c r="A26" s="87">
        <v>22</v>
      </c>
      <c r="B26" s="87">
        <f t="shared" ca="1" si="3"/>
        <v>0</v>
      </c>
      <c r="C26" s="87">
        <f t="shared" ca="1" si="4"/>
        <v>0</v>
      </c>
      <c r="D26" s="87">
        <f t="shared" ca="1" si="1"/>
        <v>0</v>
      </c>
      <c r="E26" s="87">
        <f t="shared" ca="1" si="5"/>
        <v>0</v>
      </c>
      <c r="F26" s="87">
        <f t="shared" ca="1" si="2"/>
        <v>0</v>
      </c>
      <c r="G26" s="87" t="str">
        <f t="shared" ca="1" si="6"/>
        <v/>
      </c>
      <c r="H26" s="134">
        <f t="shared" ca="1" si="7"/>
        <v>0</v>
      </c>
      <c r="I26" s="122" t="str">
        <f t="shared" ca="1" si="8"/>
        <v/>
      </c>
      <c r="J26" s="124" t="str">
        <f t="shared" ca="1" si="9"/>
        <v/>
      </c>
      <c r="K26" s="137"/>
      <c r="L26" s="123"/>
      <c r="M26" s="123">
        <f t="shared" ca="1" si="10"/>
        <v>0</v>
      </c>
      <c r="N26" s="91">
        <f t="shared" ca="1" si="21"/>
        <v>0</v>
      </c>
      <c r="O26" s="99" t="str">
        <f t="shared" ca="1" si="12"/>
        <v/>
      </c>
      <c r="P26" s="113">
        <f t="shared" ca="1" si="13"/>
        <v>0</v>
      </c>
      <c r="Q26" s="113">
        <f t="shared" ca="1" si="14"/>
        <v>0</v>
      </c>
      <c r="R26" s="123" t="str">
        <f t="shared" ca="1" si="20"/>
        <v/>
      </c>
      <c r="S26" s="154">
        <f t="shared" ca="1" si="15"/>
        <v>0</v>
      </c>
      <c r="T26" s="95">
        <f t="shared" ca="1" si="16"/>
        <v>0</v>
      </c>
      <c r="U26" s="95">
        <f t="shared" ca="1" si="17"/>
        <v>0</v>
      </c>
      <c r="V26" s="96">
        <f t="shared" ca="1" si="18"/>
        <v>0</v>
      </c>
      <c r="W26" s="107" t="str">
        <f t="shared" ca="1" si="19"/>
        <v xml:space="preserve">クリア ! </v>
      </c>
    </row>
    <row r="27" spans="1:23" x14ac:dyDescent="0.15">
      <c r="A27" s="87">
        <v>23</v>
      </c>
      <c r="B27" s="87">
        <f t="shared" ca="1" si="3"/>
        <v>0</v>
      </c>
      <c r="C27" s="87">
        <f t="shared" ca="1" si="4"/>
        <v>0</v>
      </c>
      <c r="D27" s="87">
        <f t="shared" ca="1" si="1"/>
        <v>0</v>
      </c>
      <c r="E27" s="87">
        <f t="shared" ca="1" si="5"/>
        <v>0</v>
      </c>
      <c r="F27" s="87">
        <f t="shared" ca="1" si="2"/>
        <v>0</v>
      </c>
      <c r="G27" s="87" t="str">
        <f t="shared" ca="1" si="6"/>
        <v/>
      </c>
      <c r="H27" s="134">
        <f t="shared" ca="1" si="7"/>
        <v>0</v>
      </c>
      <c r="I27" s="122" t="str">
        <f t="shared" ca="1" si="8"/>
        <v/>
      </c>
      <c r="J27" s="124" t="str">
        <f t="shared" ca="1" si="9"/>
        <v/>
      </c>
      <c r="K27" s="137"/>
      <c r="L27" s="123"/>
      <c r="M27" s="123">
        <f t="shared" ca="1" si="10"/>
        <v>0</v>
      </c>
      <c r="N27" s="91">
        <f t="shared" ca="1" si="21"/>
        <v>0</v>
      </c>
      <c r="O27" s="99" t="str">
        <f t="shared" ca="1" si="12"/>
        <v/>
      </c>
      <c r="P27" s="113">
        <f t="shared" ca="1" si="13"/>
        <v>0</v>
      </c>
      <c r="Q27" s="113">
        <f t="shared" ca="1" si="14"/>
        <v>0</v>
      </c>
      <c r="R27" s="123" t="str">
        <f t="shared" ca="1" si="20"/>
        <v/>
      </c>
      <c r="S27" s="154">
        <f t="shared" ca="1" si="15"/>
        <v>0</v>
      </c>
      <c r="T27" s="95">
        <f t="shared" ca="1" si="16"/>
        <v>0</v>
      </c>
      <c r="U27" s="95">
        <f t="shared" ca="1" si="17"/>
        <v>0</v>
      </c>
      <c r="V27" s="96">
        <f t="shared" ca="1" si="18"/>
        <v>0</v>
      </c>
      <c r="W27" s="107" t="str">
        <f t="shared" ca="1" si="19"/>
        <v xml:space="preserve">クリア ! </v>
      </c>
    </row>
    <row r="28" spans="1:23" x14ac:dyDescent="0.15">
      <c r="A28" s="87">
        <v>24</v>
      </c>
      <c r="B28" s="87">
        <f t="shared" ca="1" si="3"/>
        <v>0</v>
      </c>
      <c r="C28" s="87">
        <f t="shared" ca="1" si="4"/>
        <v>0</v>
      </c>
      <c r="D28" s="87">
        <f t="shared" ca="1" si="1"/>
        <v>0</v>
      </c>
      <c r="E28" s="87">
        <f t="shared" ca="1" si="5"/>
        <v>0</v>
      </c>
      <c r="F28" s="87">
        <f t="shared" ca="1" si="2"/>
        <v>0</v>
      </c>
      <c r="G28" s="87" t="str">
        <f t="shared" ca="1" si="6"/>
        <v/>
      </c>
      <c r="H28" s="134">
        <f t="shared" ca="1" si="7"/>
        <v>0</v>
      </c>
      <c r="I28" s="122" t="str">
        <f t="shared" ca="1" si="8"/>
        <v/>
      </c>
      <c r="J28" s="124" t="str">
        <f t="shared" ca="1" si="9"/>
        <v/>
      </c>
      <c r="K28" s="137"/>
      <c r="L28" s="123"/>
      <c r="M28" s="123">
        <f t="shared" ca="1" si="10"/>
        <v>0</v>
      </c>
      <c r="N28" s="91">
        <f t="shared" ca="1" si="21"/>
        <v>0</v>
      </c>
      <c r="O28" s="99" t="str">
        <f t="shared" ca="1" si="12"/>
        <v/>
      </c>
      <c r="P28" s="113">
        <f t="shared" ca="1" si="13"/>
        <v>0</v>
      </c>
      <c r="Q28" s="113">
        <f t="shared" ca="1" si="14"/>
        <v>0</v>
      </c>
      <c r="R28" s="123" t="str">
        <f t="shared" ca="1" si="20"/>
        <v/>
      </c>
      <c r="S28" s="154">
        <f t="shared" ca="1" si="15"/>
        <v>0</v>
      </c>
      <c r="T28" s="95">
        <f t="shared" ca="1" si="16"/>
        <v>0</v>
      </c>
      <c r="U28" s="95">
        <f t="shared" ca="1" si="17"/>
        <v>0</v>
      </c>
      <c r="V28" s="96">
        <f t="shared" ca="1" si="18"/>
        <v>0</v>
      </c>
      <c r="W28" s="107" t="str">
        <f t="shared" ca="1" si="19"/>
        <v xml:space="preserve">クリア ! </v>
      </c>
    </row>
    <row r="29" spans="1:23" x14ac:dyDescent="0.15">
      <c r="A29" s="87">
        <v>25</v>
      </c>
      <c r="B29" s="87">
        <f t="shared" ca="1" si="3"/>
        <v>0</v>
      </c>
      <c r="C29" s="87">
        <f t="shared" ca="1" si="4"/>
        <v>0</v>
      </c>
      <c r="D29" s="87">
        <f t="shared" ca="1" si="1"/>
        <v>0</v>
      </c>
      <c r="E29" s="87">
        <f t="shared" ca="1" si="5"/>
        <v>0</v>
      </c>
      <c r="F29" s="87">
        <f t="shared" ca="1" si="2"/>
        <v>0</v>
      </c>
      <c r="G29" s="87" t="str">
        <f t="shared" ca="1" si="6"/>
        <v/>
      </c>
      <c r="H29" s="134">
        <f t="shared" ca="1" si="7"/>
        <v>0</v>
      </c>
      <c r="I29" s="122" t="str">
        <f t="shared" ca="1" si="8"/>
        <v/>
      </c>
      <c r="J29" s="124" t="str">
        <f t="shared" ca="1" si="9"/>
        <v/>
      </c>
      <c r="K29" s="137"/>
      <c r="L29" s="123"/>
      <c r="M29" s="123">
        <f t="shared" ca="1" si="10"/>
        <v>0</v>
      </c>
      <c r="N29" s="91">
        <f t="shared" ca="1" si="21"/>
        <v>0</v>
      </c>
      <c r="O29" s="99" t="str">
        <f t="shared" ca="1" si="12"/>
        <v/>
      </c>
      <c r="P29" s="113">
        <f t="shared" ca="1" si="13"/>
        <v>0</v>
      </c>
      <c r="Q29" s="113">
        <f t="shared" ca="1" si="14"/>
        <v>0</v>
      </c>
      <c r="R29" s="123" t="str">
        <f t="shared" ca="1" si="20"/>
        <v/>
      </c>
      <c r="S29" s="154">
        <f t="shared" ca="1" si="15"/>
        <v>0</v>
      </c>
      <c r="T29" s="95">
        <f t="shared" ca="1" si="16"/>
        <v>0</v>
      </c>
      <c r="U29" s="95">
        <f t="shared" ca="1" si="17"/>
        <v>0</v>
      </c>
      <c r="V29" s="96">
        <f t="shared" ca="1" si="18"/>
        <v>0</v>
      </c>
      <c r="W29" s="107" t="str">
        <f t="shared" ca="1" si="19"/>
        <v xml:space="preserve">クリア ! </v>
      </c>
    </row>
    <row r="30" spans="1:23" x14ac:dyDescent="0.15">
      <c r="A30" s="87">
        <v>26</v>
      </c>
      <c r="B30" s="87">
        <f t="shared" ca="1" si="3"/>
        <v>0</v>
      </c>
      <c r="C30" s="87">
        <f t="shared" ca="1" si="4"/>
        <v>0</v>
      </c>
      <c r="D30" s="87">
        <f t="shared" ca="1" si="1"/>
        <v>0</v>
      </c>
      <c r="E30" s="87">
        <f t="shared" ca="1" si="5"/>
        <v>0</v>
      </c>
      <c r="F30" s="87">
        <f t="shared" ca="1" si="2"/>
        <v>0</v>
      </c>
      <c r="G30" s="87" t="str">
        <f t="shared" ca="1" si="6"/>
        <v/>
      </c>
      <c r="H30" s="134">
        <f t="shared" ca="1" si="7"/>
        <v>0</v>
      </c>
      <c r="I30" s="122" t="str">
        <f t="shared" ca="1" si="8"/>
        <v/>
      </c>
      <c r="J30" s="124" t="str">
        <f t="shared" ca="1" si="9"/>
        <v/>
      </c>
      <c r="K30" s="137"/>
      <c r="L30" s="123"/>
      <c r="M30" s="123">
        <f t="shared" ca="1" si="10"/>
        <v>0</v>
      </c>
      <c r="N30" s="91">
        <f t="shared" ca="1" si="21"/>
        <v>0</v>
      </c>
      <c r="O30" s="99" t="str">
        <f t="shared" ca="1" si="12"/>
        <v/>
      </c>
      <c r="P30" s="113">
        <f t="shared" ca="1" si="13"/>
        <v>0</v>
      </c>
      <c r="Q30" s="113">
        <f t="shared" ca="1" si="14"/>
        <v>0</v>
      </c>
      <c r="R30" s="123" t="str">
        <f t="shared" ca="1" si="20"/>
        <v/>
      </c>
      <c r="S30" s="154">
        <f t="shared" ca="1" si="15"/>
        <v>0</v>
      </c>
      <c r="T30" s="95">
        <f t="shared" ca="1" si="16"/>
        <v>0</v>
      </c>
      <c r="U30" s="95">
        <f t="shared" ca="1" si="17"/>
        <v>0</v>
      </c>
      <c r="V30" s="96">
        <f t="shared" ca="1" si="18"/>
        <v>0</v>
      </c>
      <c r="W30" s="107" t="str">
        <f t="shared" ca="1" si="19"/>
        <v xml:space="preserve">クリア ! </v>
      </c>
    </row>
    <row r="31" spans="1:23" x14ac:dyDescent="0.15">
      <c r="A31" s="87">
        <v>27</v>
      </c>
      <c r="B31" s="87">
        <f t="shared" ca="1" si="3"/>
        <v>0</v>
      </c>
      <c r="C31" s="87">
        <f t="shared" ca="1" si="4"/>
        <v>0</v>
      </c>
      <c r="D31" s="87">
        <f t="shared" ca="1" si="1"/>
        <v>0</v>
      </c>
      <c r="E31" s="87">
        <f t="shared" ca="1" si="5"/>
        <v>0</v>
      </c>
      <c r="F31" s="87">
        <f t="shared" ca="1" si="2"/>
        <v>0</v>
      </c>
      <c r="G31" s="87" t="str">
        <f t="shared" ca="1" si="6"/>
        <v/>
      </c>
      <c r="H31" s="134">
        <f t="shared" ca="1" si="7"/>
        <v>0</v>
      </c>
      <c r="I31" s="122" t="str">
        <f t="shared" ca="1" si="8"/>
        <v/>
      </c>
      <c r="J31" s="124" t="str">
        <f t="shared" ca="1" si="9"/>
        <v/>
      </c>
      <c r="K31" s="137"/>
      <c r="L31" s="123"/>
      <c r="M31" s="123">
        <f t="shared" ca="1" si="10"/>
        <v>0</v>
      </c>
      <c r="N31" s="91">
        <f t="shared" ca="1" si="21"/>
        <v>0</v>
      </c>
      <c r="O31" s="99" t="str">
        <f t="shared" ca="1" si="12"/>
        <v/>
      </c>
      <c r="P31" s="113">
        <f t="shared" ca="1" si="13"/>
        <v>0</v>
      </c>
      <c r="Q31" s="113">
        <f t="shared" ca="1" si="14"/>
        <v>0</v>
      </c>
      <c r="R31" s="123" t="str">
        <f t="shared" ca="1" si="20"/>
        <v/>
      </c>
      <c r="S31" s="154">
        <f t="shared" ca="1" si="15"/>
        <v>0</v>
      </c>
      <c r="T31" s="95">
        <f t="shared" ca="1" si="16"/>
        <v>0</v>
      </c>
      <c r="U31" s="95">
        <f t="shared" ca="1" si="17"/>
        <v>0</v>
      </c>
      <c r="V31" s="96">
        <f t="shared" ca="1" si="18"/>
        <v>0</v>
      </c>
      <c r="W31" s="107" t="str">
        <f t="shared" ca="1" si="19"/>
        <v xml:space="preserve">クリア ! </v>
      </c>
    </row>
    <row r="32" spans="1:23" x14ac:dyDescent="0.15">
      <c r="A32" s="87">
        <v>28</v>
      </c>
      <c r="B32" s="87">
        <f t="shared" ca="1" si="3"/>
        <v>0</v>
      </c>
      <c r="C32" s="87">
        <f t="shared" ca="1" si="4"/>
        <v>0</v>
      </c>
      <c r="D32" s="87">
        <f t="shared" ca="1" si="1"/>
        <v>0</v>
      </c>
      <c r="E32" s="87">
        <f t="shared" ca="1" si="5"/>
        <v>0</v>
      </c>
      <c r="F32" s="87">
        <f t="shared" ca="1" si="2"/>
        <v>0</v>
      </c>
      <c r="G32" s="87" t="str">
        <f t="shared" ca="1" si="6"/>
        <v/>
      </c>
      <c r="H32" s="134">
        <f t="shared" ca="1" si="7"/>
        <v>0</v>
      </c>
      <c r="I32" s="122" t="str">
        <f t="shared" ca="1" si="8"/>
        <v/>
      </c>
      <c r="J32" s="124" t="str">
        <f t="shared" ca="1" si="9"/>
        <v/>
      </c>
      <c r="K32" s="137"/>
      <c r="L32" s="123"/>
      <c r="M32" s="123">
        <f t="shared" ca="1" si="10"/>
        <v>0</v>
      </c>
      <c r="N32" s="91">
        <f t="shared" ca="1" si="21"/>
        <v>0</v>
      </c>
      <c r="O32" s="99" t="str">
        <f t="shared" ca="1" si="12"/>
        <v/>
      </c>
      <c r="P32" s="113">
        <f t="shared" ca="1" si="13"/>
        <v>0</v>
      </c>
      <c r="Q32" s="113">
        <f t="shared" ca="1" si="14"/>
        <v>0</v>
      </c>
      <c r="R32" s="123" t="str">
        <f t="shared" ca="1" si="20"/>
        <v/>
      </c>
      <c r="S32" s="154">
        <f t="shared" ca="1" si="15"/>
        <v>0</v>
      </c>
      <c r="T32" s="95">
        <f t="shared" ca="1" si="16"/>
        <v>0</v>
      </c>
      <c r="U32" s="95">
        <f t="shared" ca="1" si="17"/>
        <v>0</v>
      </c>
      <c r="V32" s="96">
        <f t="shared" ca="1" si="18"/>
        <v>0</v>
      </c>
      <c r="W32" s="107" t="str">
        <f t="shared" ca="1" si="19"/>
        <v xml:space="preserve">クリア ! </v>
      </c>
    </row>
    <row r="33" spans="1:23" x14ac:dyDescent="0.15">
      <c r="A33" s="87">
        <v>29</v>
      </c>
      <c r="B33" s="87">
        <f t="shared" ca="1" si="3"/>
        <v>0</v>
      </c>
      <c r="C33" s="87">
        <f t="shared" ca="1" si="4"/>
        <v>0</v>
      </c>
      <c r="D33" s="87">
        <f t="shared" ca="1" si="1"/>
        <v>0</v>
      </c>
      <c r="E33" s="87">
        <f t="shared" ca="1" si="5"/>
        <v>0</v>
      </c>
      <c r="F33" s="87">
        <f t="shared" ca="1" si="2"/>
        <v>0</v>
      </c>
      <c r="G33" s="87" t="str">
        <f t="shared" ca="1" si="6"/>
        <v/>
      </c>
      <c r="H33" s="134">
        <f t="shared" ca="1" si="7"/>
        <v>0</v>
      </c>
      <c r="I33" s="122" t="str">
        <f t="shared" ca="1" si="8"/>
        <v/>
      </c>
      <c r="J33" s="124" t="str">
        <f t="shared" ca="1" si="9"/>
        <v/>
      </c>
      <c r="K33" s="137"/>
      <c r="L33" s="123"/>
      <c r="M33" s="123">
        <f t="shared" ca="1" si="10"/>
        <v>0</v>
      </c>
      <c r="N33" s="91">
        <f t="shared" ca="1" si="21"/>
        <v>0</v>
      </c>
      <c r="O33" s="99" t="str">
        <f t="shared" ca="1" si="12"/>
        <v/>
      </c>
      <c r="P33" s="113">
        <f t="shared" ca="1" si="13"/>
        <v>0</v>
      </c>
      <c r="Q33" s="113">
        <f t="shared" ca="1" si="14"/>
        <v>0</v>
      </c>
      <c r="R33" s="123" t="str">
        <f t="shared" ca="1" si="20"/>
        <v/>
      </c>
      <c r="S33" s="154">
        <f t="shared" ca="1" si="15"/>
        <v>0</v>
      </c>
      <c r="T33" s="95">
        <f t="shared" ca="1" si="16"/>
        <v>0</v>
      </c>
      <c r="U33" s="95">
        <f t="shared" ca="1" si="17"/>
        <v>0</v>
      </c>
      <c r="V33" s="96">
        <f t="shared" ca="1" si="18"/>
        <v>0</v>
      </c>
      <c r="W33" s="107" t="str">
        <f t="shared" ca="1" si="19"/>
        <v xml:space="preserve">クリア ! </v>
      </c>
    </row>
    <row r="34" spans="1:23" x14ac:dyDescent="0.15">
      <c r="A34" s="87">
        <v>30</v>
      </c>
      <c r="B34" s="87">
        <f t="shared" ca="1" si="3"/>
        <v>0</v>
      </c>
      <c r="C34" s="87">
        <f t="shared" ca="1" si="4"/>
        <v>0</v>
      </c>
      <c r="D34" s="87">
        <f t="shared" ca="1" si="1"/>
        <v>0</v>
      </c>
      <c r="E34" s="87">
        <f t="shared" ca="1" si="5"/>
        <v>0</v>
      </c>
      <c r="F34" s="87">
        <f t="shared" ca="1" si="2"/>
        <v>0</v>
      </c>
      <c r="G34" s="87" t="str">
        <f t="shared" ca="1" si="6"/>
        <v/>
      </c>
      <c r="H34" s="134">
        <f t="shared" ca="1" si="7"/>
        <v>0</v>
      </c>
      <c r="I34" s="122" t="str">
        <f t="shared" ca="1" si="8"/>
        <v/>
      </c>
      <c r="J34" s="124" t="str">
        <f t="shared" ca="1" si="9"/>
        <v/>
      </c>
      <c r="K34" s="137"/>
      <c r="L34" s="123"/>
      <c r="M34" s="123">
        <f t="shared" ca="1" si="10"/>
        <v>0</v>
      </c>
      <c r="N34" s="91">
        <f t="shared" ca="1" si="21"/>
        <v>0</v>
      </c>
      <c r="O34" s="99" t="str">
        <f t="shared" ca="1" si="12"/>
        <v/>
      </c>
      <c r="P34" s="113">
        <f t="shared" ca="1" si="13"/>
        <v>0</v>
      </c>
      <c r="Q34" s="113">
        <f t="shared" ca="1" si="14"/>
        <v>0</v>
      </c>
      <c r="R34" s="123" t="str">
        <f t="shared" ca="1" si="20"/>
        <v/>
      </c>
      <c r="S34" s="154">
        <f t="shared" ca="1" si="15"/>
        <v>0</v>
      </c>
      <c r="T34" s="95">
        <f t="shared" ca="1" si="16"/>
        <v>0</v>
      </c>
      <c r="U34" s="95">
        <f t="shared" ca="1" si="17"/>
        <v>0</v>
      </c>
      <c r="V34" s="96">
        <f t="shared" ca="1" si="18"/>
        <v>0</v>
      </c>
      <c r="W34" s="107" t="str">
        <f t="shared" ca="1" si="19"/>
        <v xml:space="preserve">クリア ! </v>
      </c>
    </row>
    <row r="35" spans="1:23" x14ac:dyDescent="0.15">
      <c r="A35" s="87">
        <v>31</v>
      </c>
      <c r="B35" s="87">
        <f t="shared" ca="1" si="3"/>
        <v>0</v>
      </c>
      <c r="C35" s="87">
        <f t="shared" ca="1" si="4"/>
        <v>0</v>
      </c>
      <c r="D35" s="87">
        <f t="shared" ca="1" si="1"/>
        <v>0</v>
      </c>
      <c r="E35" s="87">
        <f t="shared" ca="1" si="5"/>
        <v>0</v>
      </c>
      <c r="F35" s="87">
        <f t="shared" ca="1" si="2"/>
        <v>0</v>
      </c>
      <c r="G35" s="87" t="str">
        <f t="shared" ca="1" si="6"/>
        <v/>
      </c>
      <c r="H35" s="134">
        <f t="shared" ca="1" si="7"/>
        <v>0</v>
      </c>
      <c r="I35" s="122" t="str">
        <f t="shared" ca="1" si="8"/>
        <v/>
      </c>
      <c r="J35" s="124" t="str">
        <f t="shared" ca="1" si="9"/>
        <v/>
      </c>
      <c r="K35" s="137"/>
      <c r="L35" s="123"/>
      <c r="M35" s="123">
        <f t="shared" ca="1" si="10"/>
        <v>0</v>
      </c>
      <c r="N35" s="91">
        <f t="shared" ca="1" si="21"/>
        <v>0</v>
      </c>
      <c r="O35" s="99" t="str">
        <f t="shared" ca="1" si="12"/>
        <v/>
      </c>
      <c r="P35" s="113">
        <f t="shared" ca="1" si="13"/>
        <v>0</v>
      </c>
      <c r="Q35" s="113">
        <f t="shared" ca="1" si="14"/>
        <v>0</v>
      </c>
      <c r="R35" s="123" t="str">
        <f t="shared" ca="1" si="20"/>
        <v/>
      </c>
      <c r="S35" s="154">
        <f t="shared" ca="1" si="15"/>
        <v>0</v>
      </c>
      <c r="T35" s="95">
        <f t="shared" ca="1" si="16"/>
        <v>0</v>
      </c>
      <c r="U35" s="95">
        <f t="shared" ca="1" si="17"/>
        <v>0</v>
      </c>
      <c r="V35" s="96">
        <f t="shared" ca="1" si="18"/>
        <v>0</v>
      </c>
      <c r="W35" s="107" t="str">
        <f t="shared" ca="1" si="19"/>
        <v xml:space="preserve">クリア ! </v>
      </c>
    </row>
    <row r="36" spans="1:23" x14ac:dyDescent="0.15">
      <c r="A36" s="87">
        <v>32</v>
      </c>
      <c r="B36" s="87">
        <f t="shared" ca="1" si="3"/>
        <v>0</v>
      </c>
      <c r="C36" s="87">
        <f t="shared" ca="1" si="4"/>
        <v>0</v>
      </c>
      <c r="D36" s="87">
        <f t="shared" ca="1" si="1"/>
        <v>0</v>
      </c>
      <c r="E36" s="87">
        <f t="shared" ca="1" si="5"/>
        <v>0</v>
      </c>
      <c r="F36" s="87">
        <f t="shared" ca="1" si="2"/>
        <v>0</v>
      </c>
      <c r="G36" s="87" t="str">
        <f t="shared" ca="1" si="6"/>
        <v/>
      </c>
      <c r="H36" s="134">
        <f t="shared" ca="1" si="7"/>
        <v>0</v>
      </c>
      <c r="I36" s="122" t="str">
        <f t="shared" ca="1" si="8"/>
        <v/>
      </c>
      <c r="J36" s="124" t="str">
        <f t="shared" ca="1" si="9"/>
        <v/>
      </c>
      <c r="K36" s="137"/>
      <c r="L36" s="123"/>
      <c r="M36" s="123">
        <f t="shared" ca="1" si="10"/>
        <v>0</v>
      </c>
      <c r="N36" s="91">
        <f t="shared" ca="1" si="21"/>
        <v>0</v>
      </c>
      <c r="O36" s="99" t="str">
        <f t="shared" ca="1" si="12"/>
        <v/>
      </c>
      <c r="P36" s="113">
        <f t="shared" ca="1" si="13"/>
        <v>0</v>
      </c>
      <c r="Q36" s="113">
        <f t="shared" ca="1" si="14"/>
        <v>0</v>
      </c>
      <c r="R36" s="123" t="str">
        <f t="shared" ca="1" si="20"/>
        <v/>
      </c>
      <c r="S36" s="154">
        <f t="shared" ca="1" si="15"/>
        <v>0</v>
      </c>
      <c r="T36" s="95">
        <f t="shared" ca="1" si="16"/>
        <v>0</v>
      </c>
      <c r="U36" s="95">
        <f t="shared" ca="1" si="17"/>
        <v>0</v>
      </c>
      <c r="V36" s="96">
        <f t="shared" ca="1" si="18"/>
        <v>0</v>
      </c>
      <c r="W36" s="107" t="str">
        <f t="shared" ca="1" si="19"/>
        <v xml:space="preserve">クリア ! </v>
      </c>
    </row>
    <row r="37" spans="1:23" x14ac:dyDescent="0.15">
      <c r="A37" s="87">
        <v>33</v>
      </c>
      <c r="B37" s="87">
        <f t="shared" ca="1" si="3"/>
        <v>0</v>
      </c>
      <c r="C37" s="87">
        <f t="shared" ca="1" si="4"/>
        <v>0</v>
      </c>
      <c r="D37" s="87">
        <f t="shared" ca="1" si="1"/>
        <v>0</v>
      </c>
      <c r="E37" s="87">
        <f t="shared" ca="1" si="5"/>
        <v>0</v>
      </c>
      <c r="F37" s="87">
        <f t="shared" ca="1" si="2"/>
        <v>0</v>
      </c>
      <c r="G37" s="87" t="str">
        <f t="shared" ca="1" si="6"/>
        <v/>
      </c>
      <c r="H37" s="134">
        <f t="shared" ca="1" si="7"/>
        <v>0</v>
      </c>
      <c r="I37" s="122" t="str">
        <f t="shared" ca="1" si="8"/>
        <v/>
      </c>
      <c r="J37" s="124" t="str">
        <f t="shared" ca="1" si="9"/>
        <v/>
      </c>
      <c r="K37" s="137"/>
      <c r="L37" s="123"/>
      <c r="M37" s="123">
        <f t="shared" ca="1" si="10"/>
        <v>0</v>
      </c>
      <c r="N37" s="91">
        <f t="shared" ca="1" si="21"/>
        <v>0</v>
      </c>
      <c r="O37" s="99" t="str">
        <f t="shared" ca="1" si="12"/>
        <v/>
      </c>
      <c r="P37" s="113">
        <f t="shared" ca="1" si="13"/>
        <v>0</v>
      </c>
      <c r="Q37" s="113">
        <f t="shared" ca="1" si="14"/>
        <v>0</v>
      </c>
      <c r="R37" s="123" t="str">
        <f t="shared" ca="1" si="20"/>
        <v/>
      </c>
      <c r="S37" s="154">
        <f t="shared" ca="1" si="15"/>
        <v>0</v>
      </c>
      <c r="T37" s="95">
        <f t="shared" ca="1" si="16"/>
        <v>0</v>
      </c>
      <c r="U37" s="95">
        <f t="shared" ca="1" si="17"/>
        <v>0</v>
      </c>
      <c r="V37" s="96">
        <f t="shared" ca="1" si="18"/>
        <v>0</v>
      </c>
      <c r="W37" s="107" t="str">
        <f t="shared" ca="1" si="19"/>
        <v xml:space="preserve">クリア ! </v>
      </c>
    </row>
    <row r="38" spans="1:23" x14ac:dyDescent="0.15">
      <c r="A38" s="87">
        <v>34</v>
      </c>
      <c r="B38" s="87">
        <f t="shared" ca="1" si="3"/>
        <v>0</v>
      </c>
      <c r="C38" s="87">
        <f t="shared" ca="1" si="4"/>
        <v>0</v>
      </c>
      <c r="D38" s="87">
        <f t="shared" ca="1" si="1"/>
        <v>0</v>
      </c>
      <c r="E38" s="87">
        <f t="shared" ca="1" si="5"/>
        <v>0</v>
      </c>
      <c r="F38" s="87">
        <f t="shared" ca="1" si="2"/>
        <v>0</v>
      </c>
      <c r="G38" s="87" t="str">
        <f t="shared" ca="1" si="6"/>
        <v/>
      </c>
      <c r="H38" s="134">
        <f t="shared" ca="1" si="7"/>
        <v>0</v>
      </c>
      <c r="I38" s="122" t="str">
        <f t="shared" ca="1" si="8"/>
        <v/>
      </c>
      <c r="J38" s="124" t="str">
        <f t="shared" ca="1" si="9"/>
        <v/>
      </c>
      <c r="K38" s="137"/>
      <c r="L38" s="123"/>
      <c r="M38" s="123">
        <f t="shared" ca="1" si="10"/>
        <v>0</v>
      </c>
      <c r="N38" s="91">
        <f t="shared" ca="1" si="21"/>
        <v>0</v>
      </c>
      <c r="O38" s="99" t="str">
        <f t="shared" ca="1" si="12"/>
        <v/>
      </c>
      <c r="P38" s="113">
        <f t="shared" ca="1" si="13"/>
        <v>0</v>
      </c>
      <c r="Q38" s="113">
        <f t="shared" ca="1" si="14"/>
        <v>0</v>
      </c>
      <c r="R38" s="123" t="str">
        <f t="shared" ca="1" si="20"/>
        <v/>
      </c>
      <c r="S38" s="154">
        <f t="shared" ca="1" si="15"/>
        <v>0</v>
      </c>
      <c r="T38" s="95">
        <f t="shared" ca="1" si="16"/>
        <v>0</v>
      </c>
      <c r="U38" s="95">
        <f t="shared" ca="1" si="17"/>
        <v>0</v>
      </c>
      <c r="V38" s="96">
        <f t="shared" ca="1" si="18"/>
        <v>0</v>
      </c>
      <c r="W38" s="107" t="str">
        <f t="shared" ca="1" si="19"/>
        <v xml:space="preserve">クリア ! </v>
      </c>
    </row>
    <row r="39" spans="1:23" x14ac:dyDescent="0.15">
      <c r="A39" s="87">
        <v>35</v>
      </c>
      <c r="B39" s="87">
        <f t="shared" ca="1" si="3"/>
        <v>0</v>
      </c>
      <c r="C39" s="87">
        <f t="shared" ca="1" si="4"/>
        <v>0</v>
      </c>
      <c r="D39" s="87">
        <f t="shared" ca="1" si="1"/>
        <v>0</v>
      </c>
      <c r="E39" s="87">
        <f t="shared" ca="1" si="5"/>
        <v>0</v>
      </c>
      <c r="F39" s="87">
        <f t="shared" ca="1" si="2"/>
        <v>0</v>
      </c>
      <c r="G39" s="87" t="str">
        <f t="shared" ca="1" si="6"/>
        <v/>
      </c>
      <c r="H39" s="134">
        <f t="shared" ca="1" si="7"/>
        <v>0</v>
      </c>
      <c r="I39" s="122" t="str">
        <f t="shared" ca="1" si="8"/>
        <v/>
      </c>
      <c r="J39" s="124" t="str">
        <f t="shared" ca="1" si="9"/>
        <v/>
      </c>
      <c r="K39" s="137"/>
      <c r="L39" s="123"/>
      <c r="M39" s="123">
        <f t="shared" ca="1" si="10"/>
        <v>0</v>
      </c>
      <c r="N39" s="91">
        <f t="shared" ca="1" si="21"/>
        <v>0</v>
      </c>
      <c r="O39" s="99" t="str">
        <f t="shared" ca="1" si="12"/>
        <v/>
      </c>
      <c r="P39" s="113">
        <f t="shared" ca="1" si="13"/>
        <v>0</v>
      </c>
      <c r="Q39" s="113">
        <f t="shared" ca="1" si="14"/>
        <v>0</v>
      </c>
      <c r="R39" s="123" t="str">
        <f t="shared" ca="1" si="20"/>
        <v/>
      </c>
      <c r="S39" s="154">
        <f t="shared" ca="1" si="15"/>
        <v>0</v>
      </c>
      <c r="T39" s="95">
        <f t="shared" ca="1" si="16"/>
        <v>0</v>
      </c>
      <c r="U39" s="95">
        <f t="shared" ca="1" si="17"/>
        <v>0</v>
      </c>
      <c r="V39" s="96">
        <f t="shared" ca="1" si="18"/>
        <v>0</v>
      </c>
      <c r="W39" s="107" t="str">
        <f t="shared" ca="1" si="19"/>
        <v xml:space="preserve">クリア ! </v>
      </c>
    </row>
    <row r="40" spans="1:23" x14ac:dyDescent="0.15">
      <c r="A40" s="87">
        <v>36</v>
      </c>
      <c r="B40" s="87">
        <f t="shared" ca="1" si="3"/>
        <v>0</v>
      </c>
      <c r="C40" s="87">
        <f t="shared" ca="1" si="4"/>
        <v>0</v>
      </c>
      <c r="D40" s="87">
        <f t="shared" ca="1" si="1"/>
        <v>0</v>
      </c>
      <c r="E40" s="87">
        <f t="shared" ca="1" si="5"/>
        <v>0</v>
      </c>
      <c r="F40" s="87">
        <f t="shared" ca="1" si="2"/>
        <v>0</v>
      </c>
      <c r="G40" s="87" t="str">
        <f t="shared" ca="1" si="6"/>
        <v/>
      </c>
      <c r="H40" s="134">
        <f t="shared" ca="1" si="7"/>
        <v>0</v>
      </c>
      <c r="I40" s="122" t="str">
        <f t="shared" ca="1" si="8"/>
        <v/>
      </c>
      <c r="J40" s="124" t="str">
        <f t="shared" ca="1" si="9"/>
        <v/>
      </c>
      <c r="K40" s="137"/>
      <c r="L40" s="123"/>
      <c r="M40" s="123">
        <f t="shared" ca="1" si="10"/>
        <v>0</v>
      </c>
      <c r="N40" s="91">
        <f t="shared" ca="1" si="21"/>
        <v>0</v>
      </c>
      <c r="O40" s="99" t="str">
        <f t="shared" ca="1" si="12"/>
        <v/>
      </c>
      <c r="P40" s="113">
        <f t="shared" ca="1" si="13"/>
        <v>0</v>
      </c>
      <c r="Q40" s="113">
        <f t="shared" ca="1" si="14"/>
        <v>0</v>
      </c>
      <c r="R40" s="123" t="str">
        <f t="shared" ca="1" si="20"/>
        <v/>
      </c>
      <c r="S40" s="154">
        <f t="shared" ca="1" si="15"/>
        <v>0</v>
      </c>
      <c r="T40" s="95">
        <f t="shared" ca="1" si="16"/>
        <v>0</v>
      </c>
      <c r="U40" s="95">
        <f t="shared" ca="1" si="17"/>
        <v>0</v>
      </c>
      <c r="V40" s="96">
        <f t="shared" ca="1" si="18"/>
        <v>0</v>
      </c>
      <c r="W40" s="107" t="str">
        <f t="shared" ca="1" si="19"/>
        <v xml:space="preserve">クリア ! </v>
      </c>
    </row>
    <row r="41" spans="1:23" x14ac:dyDescent="0.15">
      <c r="A41" s="87">
        <v>37</v>
      </c>
      <c r="B41" s="87">
        <f t="shared" ca="1" si="3"/>
        <v>0</v>
      </c>
      <c r="C41" s="87">
        <f t="shared" ca="1" si="4"/>
        <v>0</v>
      </c>
      <c r="D41" s="87">
        <f t="shared" ca="1" si="1"/>
        <v>0</v>
      </c>
      <c r="E41" s="87">
        <f t="shared" ca="1" si="5"/>
        <v>0</v>
      </c>
      <c r="F41" s="87">
        <f t="shared" ca="1" si="2"/>
        <v>0</v>
      </c>
      <c r="G41" s="87" t="str">
        <f t="shared" ca="1" si="6"/>
        <v/>
      </c>
      <c r="H41" s="134">
        <f t="shared" ca="1" si="7"/>
        <v>0</v>
      </c>
      <c r="I41" s="122" t="str">
        <f t="shared" ca="1" si="8"/>
        <v/>
      </c>
      <c r="J41" s="124" t="str">
        <f t="shared" ca="1" si="9"/>
        <v/>
      </c>
      <c r="K41" s="137"/>
      <c r="L41" s="123"/>
      <c r="M41" s="123">
        <f t="shared" ca="1" si="10"/>
        <v>0</v>
      </c>
      <c r="N41" s="91">
        <f t="shared" ca="1" si="21"/>
        <v>0</v>
      </c>
      <c r="O41" s="99" t="str">
        <f t="shared" ca="1" si="12"/>
        <v/>
      </c>
      <c r="P41" s="113">
        <f t="shared" ca="1" si="13"/>
        <v>0</v>
      </c>
      <c r="Q41" s="113">
        <f t="shared" ca="1" si="14"/>
        <v>0</v>
      </c>
      <c r="R41" s="123" t="str">
        <f t="shared" ca="1" si="20"/>
        <v/>
      </c>
      <c r="S41" s="154">
        <f t="shared" ca="1" si="15"/>
        <v>0</v>
      </c>
      <c r="T41" s="95">
        <f t="shared" ca="1" si="16"/>
        <v>0</v>
      </c>
      <c r="U41" s="95">
        <f t="shared" ca="1" si="17"/>
        <v>0</v>
      </c>
      <c r="V41" s="96">
        <f t="shared" ca="1" si="18"/>
        <v>0</v>
      </c>
      <c r="W41" s="107" t="str">
        <f t="shared" ca="1" si="19"/>
        <v xml:space="preserve">クリア ! </v>
      </c>
    </row>
    <row r="42" spans="1:23" x14ac:dyDescent="0.15">
      <c r="A42" s="87">
        <v>38</v>
      </c>
      <c r="B42" s="87">
        <f t="shared" ca="1" si="3"/>
        <v>0</v>
      </c>
      <c r="C42" s="87">
        <f t="shared" ca="1" si="4"/>
        <v>0</v>
      </c>
      <c r="D42" s="87">
        <f t="shared" ca="1" si="1"/>
        <v>0</v>
      </c>
      <c r="E42" s="87">
        <f t="shared" ca="1" si="5"/>
        <v>0</v>
      </c>
      <c r="F42" s="87">
        <f t="shared" ca="1" si="2"/>
        <v>0</v>
      </c>
      <c r="G42" s="87" t="str">
        <f t="shared" ca="1" si="6"/>
        <v/>
      </c>
      <c r="H42" s="134">
        <f t="shared" ca="1" si="7"/>
        <v>0</v>
      </c>
      <c r="I42" s="122" t="str">
        <f t="shared" ca="1" si="8"/>
        <v/>
      </c>
      <c r="J42" s="124" t="str">
        <f t="shared" ca="1" si="9"/>
        <v/>
      </c>
      <c r="K42" s="137"/>
      <c r="L42" s="123"/>
      <c r="M42" s="123">
        <f t="shared" ca="1" si="10"/>
        <v>0</v>
      </c>
      <c r="N42" s="91">
        <f t="shared" ca="1" si="21"/>
        <v>0</v>
      </c>
      <c r="O42" s="99" t="str">
        <f t="shared" ca="1" si="12"/>
        <v/>
      </c>
      <c r="P42" s="113">
        <f t="shared" ca="1" si="13"/>
        <v>0</v>
      </c>
      <c r="Q42" s="113">
        <f t="shared" ca="1" si="14"/>
        <v>0</v>
      </c>
      <c r="R42" s="123" t="str">
        <f t="shared" ca="1" si="20"/>
        <v/>
      </c>
      <c r="S42" s="154">
        <f t="shared" ca="1" si="15"/>
        <v>0</v>
      </c>
      <c r="T42" s="95">
        <f t="shared" ca="1" si="16"/>
        <v>0</v>
      </c>
      <c r="U42" s="95">
        <f t="shared" ca="1" si="17"/>
        <v>0</v>
      </c>
      <c r="V42" s="96">
        <f t="shared" ca="1" si="18"/>
        <v>0</v>
      </c>
      <c r="W42" s="107" t="str">
        <f t="shared" ca="1" si="19"/>
        <v xml:space="preserve">クリア ! </v>
      </c>
    </row>
    <row r="43" spans="1:23" x14ac:dyDescent="0.15">
      <c r="A43" s="87">
        <v>39</v>
      </c>
      <c r="B43" s="87">
        <f t="shared" ca="1" si="3"/>
        <v>0</v>
      </c>
      <c r="C43" s="87">
        <f t="shared" ca="1" si="4"/>
        <v>0</v>
      </c>
      <c r="D43" s="87">
        <f t="shared" ca="1" si="1"/>
        <v>0</v>
      </c>
      <c r="E43" s="87">
        <f t="shared" ca="1" si="5"/>
        <v>0</v>
      </c>
      <c r="F43" s="87">
        <f t="shared" ca="1" si="2"/>
        <v>0</v>
      </c>
      <c r="G43" s="87" t="str">
        <f t="shared" ca="1" si="6"/>
        <v/>
      </c>
      <c r="H43" s="134">
        <f t="shared" ca="1" si="7"/>
        <v>0</v>
      </c>
      <c r="I43" s="122" t="str">
        <f t="shared" ca="1" si="8"/>
        <v/>
      </c>
      <c r="J43" s="124" t="str">
        <f t="shared" ca="1" si="9"/>
        <v/>
      </c>
      <c r="K43" s="137"/>
      <c r="L43" s="123"/>
      <c r="M43" s="123">
        <f t="shared" ca="1" si="10"/>
        <v>0</v>
      </c>
      <c r="N43" s="91">
        <f t="shared" ca="1" si="21"/>
        <v>0</v>
      </c>
      <c r="O43" s="99" t="str">
        <f t="shared" ca="1" si="12"/>
        <v/>
      </c>
      <c r="P43" s="113">
        <f t="shared" ca="1" si="13"/>
        <v>0</v>
      </c>
      <c r="Q43" s="113">
        <f t="shared" ca="1" si="14"/>
        <v>0</v>
      </c>
      <c r="R43" s="123" t="str">
        <f t="shared" ca="1" si="20"/>
        <v/>
      </c>
      <c r="S43" s="154">
        <f t="shared" ca="1" si="15"/>
        <v>0</v>
      </c>
      <c r="T43" s="95">
        <f t="shared" ca="1" si="16"/>
        <v>0</v>
      </c>
      <c r="U43" s="95">
        <f t="shared" ca="1" si="17"/>
        <v>0</v>
      </c>
      <c r="V43" s="96">
        <f t="shared" ca="1" si="18"/>
        <v>0</v>
      </c>
      <c r="W43" s="107" t="str">
        <f t="shared" ca="1" si="19"/>
        <v xml:space="preserve">クリア ! </v>
      </c>
    </row>
    <row r="44" spans="1:23" x14ac:dyDescent="0.15">
      <c r="A44" s="87">
        <v>40</v>
      </c>
      <c r="B44" s="87">
        <f t="shared" ca="1" si="3"/>
        <v>0</v>
      </c>
      <c r="C44" s="87">
        <f t="shared" ca="1" si="4"/>
        <v>0</v>
      </c>
      <c r="D44" s="87">
        <f t="shared" ca="1" si="1"/>
        <v>0</v>
      </c>
      <c r="E44" s="87">
        <f t="shared" ca="1" si="5"/>
        <v>0</v>
      </c>
      <c r="F44" s="87">
        <f t="shared" ca="1" si="2"/>
        <v>0</v>
      </c>
      <c r="G44" s="87" t="str">
        <f t="shared" ca="1" si="6"/>
        <v/>
      </c>
      <c r="H44" s="134">
        <f t="shared" ca="1" si="7"/>
        <v>0</v>
      </c>
      <c r="I44" s="122" t="str">
        <f t="shared" ca="1" si="8"/>
        <v/>
      </c>
      <c r="J44" s="124" t="str">
        <f t="shared" ca="1" si="9"/>
        <v/>
      </c>
      <c r="K44" s="137"/>
      <c r="L44" s="123"/>
      <c r="M44" s="123">
        <f t="shared" ca="1" si="10"/>
        <v>0</v>
      </c>
      <c r="N44" s="91">
        <f t="shared" ca="1" si="21"/>
        <v>0</v>
      </c>
      <c r="O44" s="99" t="str">
        <f t="shared" ca="1" si="12"/>
        <v/>
      </c>
      <c r="P44" s="113">
        <f t="shared" ca="1" si="13"/>
        <v>0</v>
      </c>
      <c r="Q44" s="113">
        <f t="shared" ca="1" si="14"/>
        <v>0</v>
      </c>
      <c r="R44" s="123" t="str">
        <f t="shared" ca="1" si="20"/>
        <v/>
      </c>
      <c r="S44" s="154">
        <f t="shared" ca="1" si="15"/>
        <v>0</v>
      </c>
      <c r="T44" s="95">
        <f t="shared" ca="1" si="16"/>
        <v>0</v>
      </c>
      <c r="U44" s="95">
        <f t="shared" ca="1" si="17"/>
        <v>0</v>
      </c>
      <c r="V44" s="96">
        <f t="shared" ca="1" si="18"/>
        <v>0</v>
      </c>
      <c r="W44" s="107" t="str">
        <f t="shared" ca="1" si="19"/>
        <v xml:space="preserve">クリア ! </v>
      </c>
    </row>
    <row r="45" spans="1:23" x14ac:dyDescent="0.15">
      <c r="A45" s="87">
        <v>41</v>
      </c>
      <c r="B45" s="87">
        <f t="shared" ca="1" si="3"/>
        <v>0</v>
      </c>
      <c r="C45" s="87">
        <f t="shared" ca="1" si="4"/>
        <v>0</v>
      </c>
      <c r="D45" s="87">
        <f t="shared" ca="1" si="1"/>
        <v>0</v>
      </c>
      <c r="E45" s="87">
        <f t="shared" ca="1" si="5"/>
        <v>0</v>
      </c>
      <c r="F45" s="87">
        <f t="shared" ca="1" si="2"/>
        <v>0</v>
      </c>
      <c r="G45" s="87" t="str">
        <f t="shared" ca="1" si="6"/>
        <v/>
      </c>
      <c r="H45" s="134">
        <f t="shared" ca="1" si="7"/>
        <v>0</v>
      </c>
      <c r="I45" s="122" t="str">
        <f t="shared" ca="1" si="8"/>
        <v/>
      </c>
      <c r="J45" s="124" t="str">
        <f t="shared" ca="1" si="9"/>
        <v/>
      </c>
      <c r="K45" s="137"/>
      <c r="L45" s="123"/>
      <c r="M45" s="123">
        <f t="shared" ca="1" si="10"/>
        <v>0</v>
      </c>
      <c r="N45" s="91">
        <f t="shared" ca="1" si="21"/>
        <v>0</v>
      </c>
      <c r="O45" s="99" t="str">
        <f t="shared" ca="1" si="12"/>
        <v/>
      </c>
      <c r="P45" s="113">
        <f t="shared" ca="1" si="13"/>
        <v>0</v>
      </c>
      <c r="Q45" s="113">
        <f t="shared" ca="1" si="14"/>
        <v>0</v>
      </c>
      <c r="R45" s="123" t="str">
        <f t="shared" ca="1" si="20"/>
        <v/>
      </c>
      <c r="S45" s="154">
        <f t="shared" ca="1" si="15"/>
        <v>0</v>
      </c>
      <c r="T45" s="95">
        <f t="shared" ca="1" si="16"/>
        <v>0</v>
      </c>
      <c r="U45" s="95">
        <f t="shared" ca="1" si="17"/>
        <v>0</v>
      </c>
      <c r="V45" s="96">
        <f t="shared" ca="1" si="18"/>
        <v>0</v>
      </c>
      <c r="W45" s="107" t="str">
        <f t="shared" ca="1" si="19"/>
        <v xml:space="preserve">クリア ! </v>
      </c>
    </row>
    <row r="46" spans="1:23" x14ac:dyDescent="0.15">
      <c r="A46" s="87">
        <v>42</v>
      </c>
      <c r="B46" s="87">
        <f t="shared" ca="1" si="3"/>
        <v>0</v>
      </c>
      <c r="C46" s="87">
        <f t="shared" ca="1" si="4"/>
        <v>0</v>
      </c>
      <c r="D46" s="87">
        <f t="shared" ca="1" si="1"/>
        <v>0</v>
      </c>
      <c r="E46" s="87">
        <f t="shared" ca="1" si="5"/>
        <v>0</v>
      </c>
      <c r="F46" s="87">
        <f t="shared" ca="1" si="2"/>
        <v>0</v>
      </c>
      <c r="G46" s="87" t="str">
        <f t="shared" ca="1" si="6"/>
        <v/>
      </c>
      <c r="H46" s="134">
        <f t="shared" ca="1" si="7"/>
        <v>0</v>
      </c>
      <c r="I46" s="122" t="str">
        <f t="shared" ca="1" si="8"/>
        <v/>
      </c>
      <c r="J46" s="124" t="str">
        <f t="shared" ca="1" si="9"/>
        <v/>
      </c>
      <c r="K46" s="137"/>
      <c r="L46" s="123"/>
      <c r="M46" s="123">
        <f t="shared" ca="1" si="10"/>
        <v>0</v>
      </c>
      <c r="N46" s="91">
        <f t="shared" ca="1" si="21"/>
        <v>0</v>
      </c>
      <c r="O46" s="99" t="str">
        <f t="shared" ca="1" si="12"/>
        <v/>
      </c>
      <c r="P46" s="113">
        <f t="shared" ca="1" si="13"/>
        <v>0</v>
      </c>
      <c r="Q46" s="113">
        <f t="shared" ca="1" si="14"/>
        <v>0</v>
      </c>
      <c r="R46" s="123" t="str">
        <f t="shared" ca="1" si="20"/>
        <v/>
      </c>
      <c r="S46" s="154">
        <f t="shared" ca="1" si="15"/>
        <v>0</v>
      </c>
      <c r="T46" s="95">
        <f t="shared" ca="1" si="16"/>
        <v>0</v>
      </c>
      <c r="U46" s="95">
        <f t="shared" ca="1" si="17"/>
        <v>0</v>
      </c>
      <c r="V46" s="96">
        <f t="shared" ca="1" si="18"/>
        <v>0</v>
      </c>
      <c r="W46" s="107" t="str">
        <f t="shared" ca="1" si="19"/>
        <v xml:space="preserve">クリア ! </v>
      </c>
    </row>
    <row r="47" spans="1:23" x14ac:dyDescent="0.15">
      <c r="A47" s="87">
        <v>43</v>
      </c>
      <c r="B47" s="87">
        <f t="shared" ca="1" si="3"/>
        <v>0</v>
      </c>
      <c r="C47" s="87">
        <f t="shared" ca="1" si="4"/>
        <v>0</v>
      </c>
      <c r="D47" s="87">
        <f t="shared" ca="1" si="1"/>
        <v>0</v>
      </c>
      <c r="E47" s="87">
        <f t="shared" ca="1" si="5"/>
        <v>0</v>
      </c>
      <c r="F47" s="87">
        <f t="shared" ca="1" si="2"/>
        <v>0</v>
      </c>
      <c r="G47" s="87" t="str">
        <f t="shared" ca="1" si="6"/>
        <v/>
      </c>
      <c r="H47" s="134">
        <f t="shared" ca="1" si="7"/>
        <v>0</v>
      </c>
      <c r="I47" s="122" t="str">
        <f t="shared" ca="1" si="8"/>
        <v/>
      </c>
      <c r="J47" s="124" t="str">
        <f t="shared" ca="1" si="9"/>
        <v/>
      </c>
      <c r="K47" s="137"/>
      <c r="L47" s="123"/>
      <c r="M47" s="123">
        <f t="shared" ca="1" si="10"/>
        <v>0</v>
      </c>
      <c r="N47" s="91">
        <f t="shared" ca="1" si="21"/>
        <v>0</v>
      </c>
      <c r="O47" s="99" t="str">
        <f t="shared" ca="1" si="12"/>
        <v/>
      </c>
      <c r="P47" s="113">
        <f t="shared" ca="1" si="13"/>
        <v>0</v>
      </c>
      <c r="Q47" s="113">
        <f t="shared" ca="1" si="14"/>
        <v>0</v>
      </c>
      <c r="R47" s="123" t="str">
        <f t="shared" ca="1" si="20"/>
        <v/>
      </c>
      <c r="S47" s="154">
        <f t="shared" ca="1" si="15"/>
        <v>0</v>
      </c>
      <c r="T47" s="95">
        <f t="shared" ca="1" si="16"/>
        <v>0</v>
      </c>
      <c r="U47" s="95">
        <f t="shared" ca="1" si="17"/>
        <v>0</v>
      </c>
      <c r="V47" s="96">
        <f t="shared" ca="1" si="18"/>
        <v>0</v>
      </c>
      <c r="W47" s="107" t="str">
        <f t="shared" ca="1" si="19"/>
        <v xml:space="preserve">クリア ! </v>
      </c>
    </row>
    <row r="48" spans="1:23" x14ac:dyDescent="0.15">
      <c r="A48" s="87">
        <v>44</v>
      </c>
      <c r="B48" s="87">
        <f t="shared" ca="1" si="3"/>
        <v>0</v>
      </c>
      <c r="C48" s="87">
        <f t="shared" ca="1" si="4"/>
        <v>0</v>
      </c>
      <c r="D48" s="87">
        <f t="shared" ca="1" si="1"/>
        <v>0</v>
      </c>
      <c r="E48" s="87">
        <f t="shared" ca="1" si="5"/>
        <v>0</v>
      </c>
      <c r="F48" s="87">
        <f t="shared" ca="1" si="2"/>
        <v>0</v>
      </c>
      <c r="G48" s="87" t="str">
        <f t="shared" ca="1" si="6"/>
        <v/>
      </c>
      <c r="H48" s="134">
        <f t="shared" ca="1" si="7"/>
        <v>0</v>
      </c>
      <c r="I48" s="122" t="str">
        <f t="shared" ca="1" si="8"/>
        <v/>
      </c>
      <c r="J48" s="124" t="str">
        <f t="shared" ca="1" si="9"/>
        <v/>
      </c>
      <c r="K48" s="137"/>
      <c r="L48" s="123"/>
      <c r="M48" s="123">
        <f t="shared" ca="1" si="10"/>
        <v>0</v>
      </c>
      <c r="N48" s="91">
        <f t="shared" ca="1" si="21"/>
        <v>0</v>
      </c>
      <c r="O48" s="99" t="str">
        <f t="shared" ca="1" si="12"/>
        <v/>
      </c>
      <c r="P48" s="113">
        <f t="shared" ca="1" si="13"/>
        <v>0</v>
      </c>
      <c r="Q48" s="113">
        <f t="shared" ca="1" si="14"/>
        <v>0</v>
      </c>
      <c r="R48" s="123" t="str">
        <f t="shared" ca="1" si="20"/>
        <v/>
      </c>
      <c r="S48" s="154">
        <f t="shared" ca="1" si="15"/>
        <v>0</v>
      </c>
      <c r="T48" s="95">
        <f t="shared" ca="1" si="16"/>
        <v>0</v>
      </c>
      <c r="U48" s="95">
        <f t="shared" ca="1" si="17"/>
        <v>0</v>
      </c>
      <c r="V48" s="96">
        <f t="shared" ca="1" si="18"/>
        <v>0</v>
      </c>
      <c r="W48" s="107" t="str">
        <f t="shared" ca="1" si="19"/>
        <v xml:space="preserve">クリア ! </v>
      </c>
    </row>
    <row r="49" spans="1:23" x14ac:dyDescent="0.15">
      <c r="A49" s="87">
        <v>45</v>
      </c>
      <c r="B49" s="87">
        <f t="shared" ca="1" si="3"/>
        <v>0</v>
      </c>
      <c r="C49" s="87">
        <f t="shared" ca="1" si="4"/>
        <v>0</v>
      </c>
      <c r="D49" s="87">
        <f t="shared" ca="1" si="1"/>
        <v>0</v>
      </c>
      <c r="E49" s="87">
        <f t="shared" ca="1" si="5"/>
        <v>0</v>
      </c>
      <c r="F49" s="87">
        <f t="shared" ca="1" si="2"/>
        <v>0</v>
      </c>
      <c r="G49" s="87" t="str">
        <f t="shared" ca="1" si="6"/>
        <v/>
      </c>
      <c r="H49" s="134">
        <f t="shared" ca="1" si="7"/>
        <v>0</v>
      </c>
      <c r="I49" s="122" t="str">
        <f t="shared" ca="1" si="8"/>
        <v/>
      </c>
      <c r="J49" s="124" t="str">
        <f t="shared" ca="1" si="9"/>
        <v/>
      </c>
      <c r="K49" s="137"/>
      <c r="L49" s="123"/>
      <c r="M49" s="123">
        <f t="shared" ca="1" si="10"/>
        <v>0</v>
      </c>
      <c r="N49" s="91">
        <f t="shared" ca="1" si="21"/>
        <v>0</v>
      </c>
      <c r="O49" s="99" t="str">
        <f t="shared" ca="1" si="12"/>
        <v/>
      </c>
      <c r="P49" s="113">
        <f t="shared" ca="1" si="13"/>
        <v>0</v>
      </c>
      <c r="Q49" s="113">
        <f t="shared" ca="1" si="14"/>
        <v>0</v>
      </c>
      <c r="R49" s="123" t="str">
        <f t="shared" ca="1" si="20"/>
        <v/>
      </c>
      <c r="S49" s="154">
        <f t="shared" ca="1" si="15"/>
        <v>0</v>
      </c>
      <c r="T49" s="95">
        <f t="shared" ca="1" si="16"/>
        <v>0</v>
      </c>
      <c r="U49" s="95">
        <f t="shared" ca="1" si="17"/>
        <v>0</v>
      </c>
      <c r="V49" s="96">
        <f t="shared" ca="1" si="18"/>
        <v>0</v>
      </c>
      <c r="W49" s="107" t="str">
        <f t="shared" ca="1" si="19"/>
        <v xml:space="preserve">クリア ! </v>
      </c>
    </row>
    <row r="50" spans="1:23" x14ac:dyDescent="0.15">
      <c r="A50" s="87">
        <v>46</v>
      </c>
      <c r="B50" s="87">
        <f t="shared" ca="1" si="3"/>
        <v>0</v>
      </c>
      <c r="C50" s="87">
        <f t="shared" ca="1" si="4"/>
        <v>0</v>
      </c>
      <c r="D50" s="87">
        <f t="shared" ca="1" si="1"/>
        <v>0</v>
      </c>
      <c r="E50" s="87">
        <f t="shared" ca="1" si="5"/>
        <v>0</v>
      </c>
      <c r="F50" s="87">
        <f t="shared" ca="1" si="2"/>
        <v>0</v>
      </c>
      <c r="G50" s="87" t="str">
        <f t="shared" ca="1" si="6"/>
        <v/>
      </c>
      <c r="H50" s="134">
        <f t="shared" ca="1" si="7"/>
        <v>0</v>
      </c>
      <c r="I50" s="122" t="str">
        <f t="shared" ca="1" si="8"/>
        <v/>
      </c>
      <c r="J50" s="124" t="str">
        <f t="shared" ca="1" si="9"/>
        <v/>
      </c>
      <c r="K50" s="137"/>
      <c r="L50" s="123"/>
      <c r="M50" s="123">
        <f t="shared" ca="1" si="10"/>
        <v>0</v>
      </c>
      <c r="N50" s="91">
        <f t="shared" ca="1" si="21"/>
        <v>0</v>
      </c>
      <c r="O50" s="99" t="str">
        <f t="shared" ca="1" si="12"/>
        <v/>
      </c>
      <c r="P50" s="113">
        <f t="shared" ca="1" si="13"/>
        <v>0</v>
      </c>
      <c r="Q50" s="113">
        <f t="shared" ca="1" si="14"/>
        <v>0</v>
      </c>
      <c r="R50" s="123" t="str">
        <f t="shared" ca="1" si="20"/>
        <v/>
      </c>
      <c r="S50" s="154">
        <f t="shared" ca="1" si="15"/>
        <v>0</v>
      </c>
      <c r="T50" s="95">
        <f t="shared" ca="1" si="16"/>
        <v>0</v>
      </c>
      <c r="U50" s="95">
        <f t="shared" ca="1" si="17"/>
        <v>0</v>
      </c>
      <c r="V50" s="96">
        <f t="shared" ca="1" si="18"/>
        <v>0</v>
      </c>
      <c r="W50" s="107" t="str">
        <f t="shared" ca="1" si="19"/>
        <v xml:space="preserve">クリア ! </v>
      </c>
    </row>
    <row r="51" spans="1:23" x14ac:dyDescent="0.15">
      <c r="A51" s="87">
        <v>47</v>
      </c>
      <c r="B51" s="87">
        <f t="shared" ca="1" si="3"/>
        <v>0</v>
      </c>
      <c r="C51" s="87">
        <f t="shared" ca="1" si="4"/>
        <v>0</v>
      </c>
      <c r="D51" s="87">
        <f t="shared" ca="1" si="1"/>
        <v>0</v>
      </c>
      <c r="E51" s="87">
        <f t="shared" ca="1" si="5"/>
        <v>0</v>
      </c>
      <c r="F51" s="87">
        <f t="shared" ca="1" si="2"/>
        <v>0</v>
      </c>
      <c r="G51" s="87" t="str">
        <f t="shared" ca="1" si="6"/>
        <v/>
      </c>
      <c r="H51" s="134">
        <f t="shared" ca="1" si="7"/>
        <v>0</v>
      </c>
      <c r="I51" s="122" t="str">
        <f t="shared" ca="1" si="8"/>
        <v/>
      </c>
      <c r="J51" s="124" t="str">
        <f t="shared" ca="1" si="9"/>
        <v/>
      </c>
      <c r="K51" s="137"/>
      <c r="L51" s="123"/>
      <c r="M51" s="123">
        <f t="shared" ca="1" si="10"/>
        <v>0</v>
      </c>
      <c r="N51" s="91">
        <f t="shared" ca="1" si="21"/>
        <v>0</v>
      </c>
      <c r="O51" s="99" t="str">
        <f t="shared" ca="1" si="12"/>
        <v/>
      </c>
      <c r="P51" s="113">
        <f t="shared" ca="1" si="13"/>
        <v>0</v>
      </c>
      <c r="Q51" s="113">
        <f t="shared" ca="1" si="14"/>
        <v>0</v>
      </c>
      <c r="R51" s="123" t="str">
        <f t="shared" ca="1" si="20"/>
        <v/>
      </c>
      <c r="S51" s="154">
        <f t="shared" ca="1" si="15"/>
        <v>0</v>
      </c>
      <c r="T51" s="95">
        <f t="shared" ca="1" si="16"/>
        <v>0</v>
      </c>
      <c r="U51" s="95">
        <f t="shared" ca="1" si="17"/>
        <v>0</v>
      </c>
      <c r="V51" s="96">
        <f t="shared" ca="1" si="18"/>
        <v>0</v>
      </c>
      <c r="W51" s="107" t="str">
        <f t="shared" ca="1" si="19"/>
        <v xml:space="preserve">クリア ! </v>
      </c>
    </row>
    <row r="52" spans="1:23" x14ac:dyDescent="0.15">
      <c r="A52" s="87">
        <v>48</v>
      </c>
      <c r="B52" s="87">
        <f t="shared" ca="1" si="3"/>
        <v>0</v>
      </c>
      <c r="C52" s="87">
        <f t="shared" ca="1" si="4"/>
        <v>0</v>
      </c>
      <c r="D52" s="87">
        <f t="shared" ca="1" si="1"/>
        <v>0</v>
      </c>
      <c r="E52" s="87">
        <f t="shared" ca="1" si="5"/>
        <v>0</v>
      </c>
      <c r="F52" s="87">
        <f t="shared" ca="1" si="2"/>
        <v>0</v>
      </c>
      <c r="G52" s="87" t="str">
        <f t="shared" ca="1" si="6"/>
        <v/>
      </c>
      <c r="H52" s="134">
        <f t="shared" ca="1" si="7"/>
        <v>0</v>
      </c>
      <c r="I52" s="122" t="str">
        <f t="shared" ca="1" si="8"/>
        <v/>
      </c>
      <c r="J52" s="124" t="str">
        <f t="shared" ca="1" si="9"/>
        <v/>
      </c>
      <c r="K52" s="137"/>
      <c r="L52" s="123"/>
      <c r="M52" s="123">
        <f t="shared" ca="1" si="10"/>
        <v>0</v>
      </c>
      <c r="N52" s="91">
        <f t="shared" ca="1" si="21"/>
        <v>0</v>
      </c>
      <c r="O52" s="99" t="str">
        <f t="shared" ca="1" si="12"/>
        <v/>
      </c>
      <c r="P52" s="113">
        <f t="shared" ca="1" si="13"/>
        <v>0</v>
      </c>
      <c r="Q52" s="113">
        <f t="shared" ca="1" si="14"/>
        <v>0</v>
      </c>
      <c r="R52" s="123" t="str">
        <f t="shared" ca="1" si="20"/>
        <v/>
      </c>
      <c r="S52" s="154">
        <f t="shared" ca="1" si="15"/>
        <v>0</v>
      </c>
      <c r="T52" s="95">
        <f t="shared" ca="1" si="16"/>
        <v>0</v>
      </c>
      <c r="U52" s="95">
        <f t="shared" ca="1" si="17"/>
        <v>0</v>
      </c>
      <c r="V52" s="96">
        <f t="shared" ca="1" si="18"/>
        <v>0</v>
      </c>
      <c r="W52" s="107" t="str">
        <f t="shared" ca="1" si="19"/>
        <v xml:space="preserve">クリア ! </v>
      </c>
    </row>
    <row r="53" spans="1:23" x14ac:dyDescent="0.15">
      <c r="A53" s="87">
        <v>49</v>
      </c>
      <c r="B53" s="87">
        <f t="shared" ca="1" si="3"/>
        <v>0</v>
      </c>
      <c r="C53" s="87">
        <f t="shared" ca="1" si="4"/>
        <v>0</v>
      </c>
      <c r="D53" s="87">
        <f t="shared" ca="1" si="1"/>
        <v>0</v>
      </c>
      <c r="E53" s="87">
        <f t="shared" ca="1" si="5"/>
        <v>0</v>
      </c>
      <c r="F53" s="87">
        <f t="shared" ca="1" si="2"/>
        <v>0</v>
      </c>
      <c r="G53" s="87" t="str">
        <f t="shared" ca="1" si="6"/>
        <v/>
      </c>
      <c r="H53" s="134">
        <f t="shared" ca="1" si="7"/>
        <v>0</v>
      </c>
      <c r="I53" s="122" t="str">
        <f t="shared" ca="1" si="8"/>
        <v/>
      </c>
      <c r="J53" s="124" t="str">
        <f t="shared" ca="1" si="9"/>
        <v/>
      </c>
      <c r="K53" s="137"/>
      <c r="L53" s="123"/>
      <c r="M53" s="123">
        <f t="shared" ca="1" si="10"/>
        <v>0</v>
      </c>
      <c r="N53" s="91">
        <f t="shared" ca="1" si="21"/>
        <v>0</v>
      </c>
      <c r="O53" s="99" t="str">
        <f t="shared" ca="1" si="12"/>
        <v/>
      </c>
      <c r="P53" s="113">
        <f t="shared" ca="1" si="13"/>
        <v>0</v>
      </c>
      <c r="Q53" s="113">
        <f t="shared" ca="1" si="14"/>
        <v>0</v>
      </c>
      <c r="R53" s="123" t="str">
        <f t="shared" ca="1" si="20"/>
        <v/>
      </c>
      <c r="S53" s="154">
        <f t="shared" ca="1" si="15"/>
        <v>0</v>
      </c>
      <c r="T53" s="95">
        <f t="shared" ca="1" si="16"/>
        <v>0</v>
      </c>
      <c r="U53" s="95">
        <f t="shared" ca="1" si="17"/>
        <v>0</v>
      </c>
      <c r="V53" s="96">
        <f t="shared" ca="1" si="18"/>
        <v>0</v>
      </c>
      <c r="W53" s="107" t="str">
        <f t="shared" ca="1" si="19"/>
        <v xml:space="preserve">クリア ! </v>
      </c>
    </row>
    <row r="54" spans="1:23" x14ac:dyDescent="0.15">
      <c r="A54" s="87">
        <v>50</v>
      </c>
      <c r="B54" s="87">
        <f t="shared" ca="1" si="3"/>
        <v>0</v>
      </c>
      <c r="C54" s="87">
        <f t="shared" ca="1" si="4"/>
        <v>0</v>
      </c>
      <c r="D54" s="87">
        <f t="shared" ca="1" si="1"/>
        <v>0</v>
      </c>
      <c r="E54" s="87">
        <f t="shared" ca="1" si="5"/>
        <v>0</v>
      </c>
      <c r="F54" s="87">
        <f t="shared" ca="1" si="2"/>
        <v>0</v>
      </c>
      <c r="G54" s="87" t="str">
        <f t="shared" ca="1" si="6"/>
        <v/>
      </c>
      <c r="H54" s="134">
        <f t="shared" ca="1" si="7"/>
        <v>0</v>
      </c>
      <c r="I54" s="122" t="str">
        <f t="shared" ca="1" si="8"/>
        <v/>
      </c>
      <c r="J54" s="124" t="str">
        <f t="shared" ca="1" si="9"/>
        <v/>
      </c>
      <c r="K54" s="137"/>
      <c r="L54" s="123"/>
      <c r="M54" s="123">
        <f t="shared" ca="1" si="10"/>
        <v>0</v>
      </c>
      <c r="N54" s="91">
        <f t="shared" ca="1" si="21"/>
        <v>0</v>
      </c>
      <c r="O54" s="99" t="str">
        <f t="shared" ca="1" si="12"/>
        <v/>
      </c>
      <c r="P54" s="113">
        <f t="shared" ca="1" si="13"/>
        <v>0</v>
      </c>
      <c r="Q54" s="113">
        <f t="shared" ca="1" si="14"/>
        <v>0</v>
      </c>
      <c r="R54" s="123" t="str">
        <f t="shared" ca="1" si="20"/>
        <v/>
      </c>
      <c r="S54" s="154">
        <f t="shared" ca="1" si="15"/>
        <v>0</v>
      </c>
      <c r="T54" s="95">
        <f t="shared" ca="1" si="16"/>
        <v>0</v>
      </c>
      <c r="U54" s="95">
        <f t="shared" ca="1" si="17"/>
        <v>0</v>
      </c>
      <c r="V54" s="96">
        <f t="shared" ca="1" si="18"/>
        <v>0</v>
      </c>
      <c r="W54" s="107" t="str">
        <f t="shared" ca="1" si="19"/>
        <v xml:space="preserve">クリア ! </v>
      </c>
    </row>
    <row r="55" spans="1:23" x14ac:dyDescent="0.15">
      <c r="A55" s="87">
        <v>51</v>
      </c>
      <c r="B55" s="87">
        <f t="shared" ca="1" si="3"/>
        <v>0</v>
      </c>
      <c r="C55" s="87">
        <f t="shared" ca="1" si="4"/>
        <v>0</v>
      </c>
      <c r="D55" s="87">
        <f t="shared" ca="1" si="1"/>
        <v>0</v>
      </c>
      <c r="E55" s="87">
        <f t="shared" ca="1" si="5"/>
        <v>0</v>
      </c>
      <c r="F55" s="87">
        <f t="shared" ca="1" si="2"/>
        <v>0</v>
      </c>
      <c r="G55" s="87" t="str">
        <f t="shared" ca="1" si="6"/>
        <v/>
      </c>
      <c r="H55" s="134">
        <f t="shared" ca="1" si="7"/>
        <v>0</v>
      </c>
      <c r="I55" s="122" t="str">
        <f t="shared" ca="1" si="8"/>
        <v/>
      </c>
      <c r="J55" s="124" t="str">
        <f t="shared" ca="1" si="9"/>
        <v/>
      </c>
      <c r="K55" s="137"/>
      <c r="L55" s="123"/>
      <c r="M55" s="123">
        <f t="shared" ca="1" si="10"/>
        <v>0</v>
      </c>
      <c r="N55" s="91">
        <f t="shared" ca="1" si="21"/>
        <v>0</v>
      </c>
      <c r="O55" s="99" t="str">
        <f t="shared" ca="1" si="12"/>
        <v/>
      </c>
      <c r="P55" s="113">
        <f t="shared" ca="1" si="13"/>
        <v>0</v>
      </c>
      <c r="Q55" s="113">
        <f t="shared" ca="1" si="14"/>
        <v>0</v>
      </c>
      <c r="R55" s="123" t="str">
        <f t="shared" ca="1" si="20"/>
        <v/>
      </c>
      <c r="S55" s="154">
        <f t="shared" ca="1" si="15"/>
        <v>0</v>
      </c>
      <c r="T55" s="95">
        <f t="shared" ca="1" si="16"/>
        <v>0</v>
      </c>
      <c r="U55" s="95">
        <f t="shared" ca="1" si="17"/>
        <v>0</v>
      </c>
      <c r="V55" s="96">
        <f t="shared" ca="1" si="18"/>
        <v>0</v>
      </c>
      <c r="W55" s="107" t="str">
        <f t="shared" ca="1" si="19"/>
        <v xml:space="preserve">クリア ! </v>
      </c>
    </row>
    <row r="56" spans="1:23" x14ac:dyDescent="0.15">
      <c r="A56" s="87">
        <v>52</v>
      </c>
      <c r="B56" s="87">
        <f t="shared" ca="1" si="3"/>
        <v>0</v>
      </c>
      <c r="C56" s="87">
        <f t="shared" ca="1" si="4"/>
        <v>0</v>
      </c>
      <c r="D56" s="87">
        <f t="shared" ca="1" si="1"/>
        <v>0</v>
      </c>
      <c r="E56" s="87">
        <f t="shared" ca="1" si="5"/>
        <v>0</v>
      </c>
      <c r="F56" s="87">
        <f t="shared" ca="1" si="2"/>
        <v>0</v>
      </c>
      <c r="G56" s="87" t="str">
        <f t="shared" ca="1" si="6"/>
        <v/>
      </c>
      <c r="H56" s="134">
        <f t="shared" ca="1" si="7"/>
        <v>0</v>
      </c>
      <c r="I56" s="122" t="str">
        <f t="shared" ca="1" si="8"/>
        <v/>
      </c>
      <c r="J56" s="124" t="str">
        <f t="shared" ca="1" si="9"/>
        <v/>
      </c>
      <c r="K56" s="137"/>
      <c r="L56" s="123"/>
      <c r="M56" s="123">
        <f t="shared" ca="1" si="10"/>
        <v>0</v>
      </c>
      <c r="N56" s="91">
        <f t="shared" ca="1" si="21"/>
        <v>0</v>
      </c>
      <c r="O56" s="99" t="str">
        <f t="shared" ca="1" si="12"/>
        <v/>
      </c>
      <c r="P56" s="113">
        <f t="shared" ca="1" si="13"/>
        <v>0</v>
      </c>
      <c r="Q56" s="113">
        <f t="shared" ca="1" si="14"/>
        <v>0</v>
      </c>
      <c r="R56" s="123" t="str">
        <f t="shared" ca="1" si="20"/>
        <v/>
      </c>
      <c r="S56" s="154">
        <f t="shared" ca="1" si="15"/>
        <v>0</v>
      </c>
      <c r="T56" s="95">
        <f t="shared" ca="1" si="16"/>
        <v>0</v>
      </c>
      <c r="U56" s="95">
        <f t="shared" ca="1" si="17"/>
        <v>0</v>
      </c>
      <c r="V56" s="96">
        <f t="shared" ca="1" si="18"/>
        <v>0</v>
      </c>
      <c r="W56" s="107" t="str">
        <f t="shared" ca="1" si="19"/>
        <v xml:space="preserve">クリア ! </v>
      </c>
    </row>
    <row r="57" spans="1:23" x14ac:dyDescent="0.15">
      <c r="A57" s="87">
        <v>53</v>
      </c>
      <c r="B57" s="87">
        <f t="shared" ca="1" si="3"/>
        <v>0</v>
      </c>
      <c r="C57" s="87">
        <f t="shared" ca="1" si="4"/>
        <v>0</v>
      </c>
      <c r="D57" s="87">
        <f t="shared" ca="1" si="1"/>
        <v>0</v>
      </c>
      <c r="E57" s="87">
        <f t="shared" ca="1" si="5"/>
        <v>0</v>
      </c>
      <c r="F57" s="87">
        <f t="shared" ca="1" si="2"/>
        <v>0</v>
      </c>
      <c r="G57" s="87" t="str">
        <f t="shared" ca="1" si="6"/>
        <v/>
      </c>
      <c r="H57" s="134">
        <f t="shared" ca="1" si="7"/>
        <v>0</v>
      </c>
      <c r="I57" s="122" t="str">
        <f t="shared" ca="1" si="8"/>
        <v/>
      </c>
      <c r="J57" s="124" t="str">
        <f t="shared" ca="1" si="9"/>
        <v/>
      </c>
      <c r="K57" s="137"/>
      <c r="L57" s="123"/>
      <c r="M57" s="123">
        <f t="shared" ca="1" si="10"/>
        <v>0</v>
      </c>
      <c r="N57" s="91">
        <f t="shared" ca="1" si="21"/>
        <v>0</v>
      </c>
      <c r="O57" s="99" t="str">
        <f t="shared" ca="1" si="12"/>
        <v/>
      </c>
      <c r="P57" s="113">
        <f t="shared" ca="1" si="13"/>
        <v>0</v>
      </c>
      <c r="Q57" s="113">
        <f t="shared" ca="1" si="14"/>
        <v>0</v>
      </c>
      <c r="R57" s="123" t="str">
        <f t="shared" ca="1" si="20"/>
        <v/>
      </c>
      <c r="S57" s="154">
        <f t="shared" ca="1" si="15"/>
        <v>0</v>
      </c>
      <c r="T57" s="95">
        <f t="shared" ca="1" si="16"/>
        <v>0</v>
      </c>
      <c r="U57" s="95">
        <f t="shared" ca="1" si="17"/>
        <v>0</v>
      </c>
      <c r="V57" s="96">
        <f t="shared" ca="1" si="18"/>
        <v>0</v>
      </c>
      <c r="W57" s="107" t="str">
        <f t="shared" ca="1" si="19"/>
        <v xml:space="preserve">クリア ! </v>
      </c>
    </row>
    <row r="58" spans="1:23" x14ac:dyDescent="0.15">
      <c r="A58" s="87">
        <v>54</v>
      </c>
      <c r="B58" s="87">
        <f t="shared" ca="1" si="3"/>
        <v>0</v>
      </c>
      <c r="C58" s="87">
        <f t="shared" ca="1" si="4"/>
        <v>0</v>
      </c>
      <c r="D58" s="87">
        <f t="shared" ca="1" si="1"/>
        <v>0</v>
      </c>
      <c r="E58" s="87">
        <f t="shared" ca="1" si="5"/>
        <v>0</v>
      </c>
      <c r="F58" s="87">
        <f t="shared" ca="1" si="2"/>
        <v>0</v>
      </c>
      <c r="G58" s="87" t="str">
        <f t="shared" ca="1" si="6"/>
        <v/>
      </c>
      <c r="H58" s="134">
        <f t="shared" ca="1" si="7"/>
        <v>0</v>
      </c>
      <c r="I58" s="122" t="str">
        <f t="shared" ca="1" si="8"/>
        <v/>
      </c>
      <c r="J58" s="124" t="str">
        <f t="shared" ca="1" si="9"/>
        <v/>
      </c>
      <c r="K58" s="137"/>
      <c r="L58" s="123"/>
      <c r="M58" s="123">
        <f t="shared" ca="1" si="10"/>
        <v>0</v>
      </c>
      <c r="N58" s="91">
        <f t="shared" ca="1" si="21"/>
        <v>0</v>
      </c>
      <c r="O58" s="99" t="str">
        <f t="shared" ca="1" si="12"/>
        <v/>
      </c>
      <c r="P58" s="113">
        <f t="shared" ca="1" si="13"/>
        <v>0</v>
      </c>
      <c r="Q58" s="113">
        <f t="shared" ca="1" si="14"/>
        <v>0</v>
      </c>
      <c r="R58" s="123" t="str">
        <f t="shared" ca="1" si="20"/>
        <v/>
      </c>
      <c r="S58" s="154">
        <f t="shared" ca="1" si="15"/>
        <v>0</v>
      </c>
      <c r="T58" s="95">
        <f t="shared" ca="1" si="16"/>
        <v>0</v>
      </c>
      <c r="U58" s="95">
        <f t="shared" ca="1" si="17"/>
        <v>0</v>
      </c>
      <c r="V58" s="96">
        <f t="shared" ca="1" si="18"/>
        <v>0</v>
      </c>
      <c r="W58" s="107" t="str">
        <f t="shared" ca="1" si="19"/>
        <v xml:space="preserve">クリア ! </v>
      </c>
    </row>
    <row r="59" spans="1:23" x14ac:dyDescent="0.15">
      <c r="A59" s="87">
        <v>55</v>
      </c>
      <c r="B59" s="87">
        <f t="shared" ca="1" si="3"/>
        <v>0</v>
      </c>
      <c r="C59" s="87">
        <f t="shared" ca="1" si="4"/>
        <v>0</v>
      </c>
      <c r="D59" s="87">
        <f t="shared" ca="1" si="1"/>
        <v>0</v>
      </c>
      <c r="E59" s="87">
        <f t="shared" ca="1" si="5"/>
        <v>0</v>
      </c>
      <c r="F59" s="87">
        <f t="shared" ca="1" si="2"/>
        <v>0</v>
      </c>
      <c r="G59" s="87" t="str">
        <f t="shared" ca="1" si="6"/>
        <v/>
      </c>
      <c r="H59" s="134">
        <f t="shared" ca="1" si="7"/>
        <v>0</v>
      </c>
      <c r="I59" s="122" t="str">
        <f t="shared" ca="1" si="8"/>
        <v/>
      </c>
      <c r="J59" s="124" t="str">
        <f t="shared" ca="1" si="9"/>
        <v/>
      </c>
      <c r="K59" s="137"/>
      <c r="L59" s="123"/>
      <c r="M59" s="123">
        <f t="shared" ca="1" si="10"/>
        <v>0</v>
      </c>
      <c r="N59" s="91">
        <f t="shared" ca="1" si="21"/>
        <v>0</v>
      </c>
      <c r="O59" s="99" t="str">
        <f t="shared" ca="1" si="12"/>
        <v/>
      </c>
      <c r="P59" s="113">
        <f t="shared" ca="1" si="13"/>
        <v>0</v>
      </c>
      <c r="Q59" s="113">
        <f t="shared" ca="1" si="14"/>
        <v>0</v>
      </c>
      <c r="R59" s="123" t="str">
        <f t="shared" ca="1" si="20"/>
        <v/>
      </c>
      <c r="S59" s="154">
        <f t="shared" ca="1" si="15"/>
        <v>0</v>
      </c>
      <c r="T59" s="95">
        <f t="shared" ca="1" si="16"/>
        <v>0</v>
      </c>
      <c r="U59" s="95">
        <f t="shared" ca="1" si="17"/>
        <v>0</v>
      </c>
      <c r="V59" s="96">
        <f t="shared" ca="1" si="18"/>
        <v>0</v>
      </c>
      <c r="W59" s="107" t="str">
        <f t="shared" ca="1" si="19"/>
        <v xml:space="preserve">クリア ! </v>
      </c>
    </row>
    <row r="60" spans="1:23" x14ac:dyDescent="0.15">
      <c r="A60" s="87">
        <v>56</v>
      </c>
      <c r="B60" s="87">
        <f t="shared" ca="1" si="3"/>
        <v>0</v>
      </c>
      <c r="C60" s="87">
        <f t="shared" ca="1" si="4"/>
        <v>0</v>
      </c>
      <c r="D60" s="87">
        <f t="shared" ca="1" si="1"/>
        <v>0</v>
      </c>
      <c r="E60" s="87">
        <f t="shared" ca="1" si="5"/>
        <v>0</v>
      </c>
      <c r="F60" s="87">
        <f t="shared" ca="1" si="2"/>
        <v>0</v>
      </c>
      <c r="G60" s="87" t="str">
        <f t="shared" ca="1" si="6"/>
        <v/>
      </c>
      <c r="H60" s="134">
        <f t="shared" ca="1" si="7"/>
        <v>0</v>
      </c>
      <c r="I60" s="122" t="str">
        <f t="shared" ca="1" si="8"/>
        <v/>
      </c>
      <c r="J60" s="124" t="str">
        <f t="shared" ca="1" si="9"/>
        <v/>
      </c>
      <c r="K60" s="137"/>
      <c r="L60" s="123"/>
      <c r="M60" s="123">
        <f t="shared" ca="1" si="10"/>
        <v>0</v>
      </c>
      <c r="N60" s="91">
        <f t="shared" ca="1" si="21"/>
        <v>0</v>
      </c>
      <c r="O60" s="99" t="str">
        <f t="shared" ca="1" si="12"/>
        <v/>
      </c>
      <c r="P60" s="113">
        <f t="shared" ca="1" si="13"/>
        <v>0</v>
      </c>
      <c r="Q60" s="113">
        <f t="shared" ca="1" si="14"/>
        <v>0</v>
      </c>
      <c r="R60" s="123" t="str">
        <f t="shared" ca="1" si="20"/>
        <v/>
      </c>
      <c r="S60" s="154">
        <f t="shared" ca="1" si="15"/>
        <v>0</v>
      </c>
      <c r="T60" s="95">
        <f t="shared" ca="1" si="16"/>
        <v>0</v>
      </c>
      <c r="U60" s="95">
        <f t="shared" ca="1" si="17"/>
        <v>0</v>
      </c>
      <c r="V60" s="96">
        <f t="shared" ca="1" si="18"/>
        <v>0</v>
      </c>
      <c r="W60" s="107" t="str">
        <f t="shared" ca="1" si="19"/>
        <v xml:space="preserve">クリア ! </v>
      </c>
    </row>
    <row r="61" spans="1:23" x14ac:dyDescent="0.15">
      <c r="A61" s="87">
        <v>57</v>
      </c>
      <c r="B61" s="87">
        <f t="shared" ca="1" si="3"/>
        <v>0</v>
      </c>
      <c r="C61" s="87">
        <f t="shared" ca="1" si="4"/>
        <v>0</v>
      </c>
      <c r="D61" s="87">
        <f t="shared" ca="1" si="1"/>
        <v>0</v>
      </c>
      <c r="E61" s="87">
        <f t="shared" ca="1" si="5"/>
        <v>0</v>
      </c>
      <c r="F61" s="87">
        <f t="shared" ca="1" si="2"/>
        <v>0</v>
      </c>
      <c r="G61" s="87" t="str">
        <f t="shared" ca="1" si="6"/>
        <v/>
      </c>
      <c r="H61" s="134">
        <f t="shared" ca="1" si="7"/>
        <v>0</v>
      </c>
      <c r="I61" s="122" t="str">
        <f t="shared" ca="1" si="8"/>
        <v/>
      </c>
      <c r="J61" s="124" t="str">
        <f t="shared" ca="1" si="9"/>
        <v/>
      </c>
      <c r="K61" s="137"/>
      <c r="L61" s="123"/>
      <c r="M61" s="123">
        <f t="shared" ca="1" si="10"/>
        <v>0</v>
      </c>
      <c r="N61" s="91">
        <f t="shared" ca="1" si="21"/>
        <v>0</v>
      </c>
      <c r="O61" s="99" t="str">
        <f t="shared" ca="1" si="12"/>
        <v/>
      </c>
      <c r="P61" s="113">
        <f t="shared" ca="1" si="13"/>
        <v>0</v>
      </c>
      <c r="Q61" s="113">
        <f t="shared" ca="1" si="14"/>
        <v>0</v>
      </c>
      <c r="R61" s="123" t="str">
        <f t="shared" ca="1" si="20"/>
        <v/>
      </c>
      <c r="S61" s="154">
        <f t="shared" ca="1" si="15"/>
        <v>0</v>
      </c>
      <c r="T61" s="95">
        <f t="shared" ca="1" si="16"/>
        <v>0</v>
      </c>
      <c r="U61" s="95">
        <f t="shared" ca="1" si="17"/>
        <v>0</v>
      </c>
      <c r="V61" s="96">
        <f t="shared" ca="1" si="18"/>
        <v>0</v>
      </c>
      <c r="W61" s="107" t="str">
        <f t="shared" ca="1" si="19"/>
        <v xml:space="preserve">クリア ! </v>
      </c>
    </row>
    <row r="62" spans="1:23" x14ac:dyDescent="0.15">
      <c r="A62" s="87">
        <v>58</v>
      </c>
      <c r="B62" s="87">
        <f t="shared" ca="1" si="3"/>
        <v>0</v>
      </c>
      <c r="C62" s="87">
        <f t="shared" ca="1" si="4"/>
        <v>0</v>
      </c>
      <c r="D62" s="87">
        <f t="shared" ca="1" si="1"/>
        <v>0</v>
      </c>
      <c r="E62" s="87">
        <f t="shared" ca="1" si="5"/>
        <v>0</v>
      </c>
      <c r="F62" s="87">
        <f t="shared" ca="1" si="2"/>
        <v>0</v>
      </c>
      <c r="G62" s="87" t="str">
        <f t="shared" ca="1" si="6"/>
        <v/>
      </c>
      <c r="H62" s="134">
        <f t="shared" ca="1" si="7"/>
        <v>0</v>
      </c>
      <c r="I62" s="122" t="str">
        <f t="shared" ca="1" si="8"/>
        <v/>
      </c>
      <c r="J62" s="124" t="str">
        <f t="shared" ca="1" si="9"/>
        <v/>
      </c>
      <c r="K62" s="137"/>
      <c r="L62" s="123"/>
      <c r="M62" s="123">
        <f t="shared" ca="1" si="10"/>
        <v>0</v>
      </c>
      <c r="N62" s="91">
        <f t="shared" ca="1" si="21"/>
        <v>0</v>
      </c>
      <c r="O62" s="99" t="str">
        <f t="shared" ca="1" si="12"/>
        <v/>
      </c>
      <c r="P62" s="113">
        <f t="shared" ca="1" si="13"/>
        <v>0</v>
      </c>
      <c r="Q62" s="113">
        <f t="shared" ca="1" si="14"/>
        <v>0</v>
      </c>
      <c r="R62" s="123" t="str">
        <f t="shared" ca="1" si="20"/>
        <v/>
      </c>
      <c r="S62" s="154">
        <f t="shared" ca="1" si="15"/>
        <v>0</v>
      </c>
      <c r="T62" s="95">
        <f t="shared" ca="1" si="16"/>
        <v>0</v>
      </c>
      <c r="U62" s="95">
        <f t="shared" ca="1" si="17"/>
        <v>0</v>
      </c>
      <c r="V62" s="96">
        <f t="shared" ca="1" si="18"/>
        <v>0</v>
      </c>
      <c r="W62" s="107" t="str">
        <f t="shared" ca="1" si="19"/>
        <v xml:space="preserve">クリア ! </v>
      </c>
    </row>
    <row r="63" spans="1:23" x14ac:dyDescent="0.15">
      <c r="A63" s="87">
        <v>59</v>
      </c>
      <c r="B63" s="87">
        <f t="shared" ca="1" si="3"/>
        <v>0</v>
      </c>
      <c r="C63" s="87">
        <f t="shared" ca="1" si="4"/>
        <v>0</v>
      </c>
      <c r="D63" s="87">
        <f t="shared" ca="1" si="1"/>
        <v>0</v>
      </c>
      <c r="E63" s="87">
        <f t="shared" ca="1" si="5"/>
        <v>0</v>
      </c>
      <c r="F63" s="87">
        <f t="shared" ca="1" si="2"/>
        <v>0</v>
      </c>
      <c r="G63" s="87" t="str">
        <f t="shared" ca="1" si="6"/>
        <v/>
      </c>
      <c r="H63" s="134">
        <f t="shared" ca="1" si="7"/>
        <v>0</v>
      </c>
      <c r="I63" s="122" t="str">
        <f t="shared" ca="1" si="8"/>
        <v/>
      </c>
      <c r="J63" s="124" t="str">
        <f t="shared" ca="1" si="9"/>
        <v/>
      </c>
      <c r="K63" s="137"/>
      <c r="L63" s="123"/>
      <c r="M63" s="123">
        <f t="shared" ca="1" si="10"/>
        <v>0</v>
      </c>
      <c r="N63" s="91">
        <f t="shared" ca="1" si="21"/>
        <v>0</v>
      </c>
      <c r="O63" s="99" t="str">
        <f t="shared" ca="1" si="12"/>
        <v/>
      </c>
      <c r="P63" s="113">
        <f t="shared" ca="1" si="13"/>
        <v>0</v>
      </c>
      <c r="Q63" s="113">
        <f t="shared" ca="1" si="14"/>
        <v>0</v>
      </c>
      <c r="R63" s="123" t="str">
        <f t="shared" ca="1" si="20"/>
        <v/>
      </c>
      <c r="S63" s="154">
        <f t="shared" ca="1" si="15"/>
        <v>0</v>
      </c>
      <c r="T63" s="95">
        <f t="shared" ca="1" si="16"/>
        <v>0</v>
      </c>
      <c r="U63" s="95">
        <f t="shared" ca="1" si="17"/>
        <v>0</v>
      </c>
      <c r="V63" s="96">
        <f t="shared" ca="1" si="18"/>
        <v>0</v>
      </c>
      <c r="W63" s="107" t="str">
        <f t="shared" ca="1" si="19"/>
        <v xml:space="preserve">クリア ! </v>
      </c>
    </row>
    <row r="64" spans="1:23" x14ac:dyDescent="0.15">
      <c r="A64" s="87">
        <v>60</v>
      </c>
      <c r="B64" s="87">
        <f t="shared" ca="1" si="3"/>
        <v>0</v>
      </c>
      <c r="C64" s="87">
        <f t="shared" ca="1" si="4"/>
        <v>0</v>
      </c>
      <c r="D64" s="87">
        <f t="shared" ca="1" si="1"/>
        <v>0</v>
      </c>
      <c r="E64" s="87">
        <f t="shared" ca="1" si="5"/>
        <v>0</v>
      </c>
      <c r="F64" s="87">
        <f t="shared" ca="1" si="2"/>
        <v>0</v>
      </c>
      <c r="G64" s="87" t="str">
        <f t="shared" ca="1" si="6"/>
        <v/>
      </c>
      <c r="H64" s="134">
        <f t="shared" ca="1" si="7"/>
        <v>0</v>
      </c>
      <c r="I64" s="122" t="str">
        <f t="shared" ca="1" si="8"/>
        <v/>
      </c>
      <c r="J64" s="124" t="str">
        <f t="shared" ca="1" si="9"/>
        <v/>
      </c>
      <c r="K64" s="137"/>
      <c r="L64" s="123"/>
      <c r="M64" s="123">
        <f t="shared" ca="1" si="10"/>
        <v>0</v>
      </c>
      <c r="N64" s="91">
        <f t="shared" ca="1" si="21"/>
        <v>0</v>
      </c>
      <c r="O64" s="99" t="str">
        <f t="shared" ca="1" si="12"/>
        <v/>
      </c>
      <c r="P64" s="113">
        <f t="shared" ca="1" si="13"/>
        <v>0</v>
      </c>
      <c r="Q64" s="113">
        <f t="shared" ca="1" si="14"/>
        <v>0</v>
      </c>
      <c r="R64" s="123" t="str">
        <f t="shared" ca="1" si="20"/>
        <v/>
      </c>
      <c r="S64" s="154">
        <f t="shared" ca="1" si="15"/>
        <v>0</v>
      </c>
      <c r="T64" s="95">
        <f t="shared" ca="1" si="16"/>
        <v>0</v>
      </c>
      <c r="U64" s="95">
        <f t="shared" ca="1" si="17"/>
        <v>0</v>
      </c>
      <c r="V64" s="96">
        <f t="shared" ca="1" si="18"/>
        <v>0</v>
      </c>
      <c r="W64" s="107" t="str">
        <f t="shared" ca="1" si="19"/>
        <v xml:space="preserve">クリア ! </v>
      </c>
    </row>
    <row r="65" spans="1:23" x14ac:dyDescent="0.15">
      <c r="A65" s="87">
        <v>61</v>
      </c>
      <c r="B65" s="87">
        <f t="shared" ca="1" si="3"/>
        <v>0</v>
      </c>
      <c r="C65" s="87">
        <f t="shared" ca="1" si="4"/>
        <v>0</v>
      </c>
      <c r="D65" s="87">
        <f t="shared" ca="1" si="1"/>
        <v>0</v>
      </c>
      <c r="E65" s="87">
        <f t="shared" ca="1" si="5"/>
        <v>0</v>
      </c>
      <c r="F65" s="87">
        <f t="shared" ca="1" si="2"/>
        <v>0</v>
      </c>
      <c r="G65" s="87" t="str">
        <f t="shared" ca="1" si="6"/>
        <v/>
      </c>
      <c r="H65" s="134">
        <f t="shared" ca="1" si="7"/>
        <v>0</v>
      </c>
      <c r="I65" s="122" t="str">
        <f t="shared" ca="1" si="8"/>
        <v/>
      </c>
      <c r="J65" s="124" t="str">
        <f t="shared" ca="1" si="9"/>
        <v/>
      </c>
      <c r="K65" s="137"/>
      <c r="L65" s="123"/>
      <c r="M65" s="123">
        <f t="shared" ca="1" si="10"/>
        <v>0</v>
      </c>
      <c r="N65" s="91">
        <f t="shared" ca="1" si="21"/>
        <v>0</v>
      </c>
      <c r="O65" s="99" t="str">
        <f t="shared" ca="1" si="12"/>
        <v/>
      </c>
      <c r="P65" s="113">
        <f t="shared" ca="1" si="13"/>
        <v>0</v>
      </c>
      <c r="Q65" s="113">
        <f t="shared" ca="1" si="14"/>
        <v>0</v>
      </c>
      <c r="R65" s="123" t="str">
        <f t="shared" ca="1" si="20"/>
        <v/>
      </c>
      <c r="S65" s="154">
        <f t="shared" ca="1" si="15"/>
        <v>0</v>
      </c>
      <c r="T65" s="95">
        <f t="shared" ca="1" si="16"/>
        <v>0</v>
      </c>
      <c r="U65" s="95">
        <f t="shared" ca="1" si="17"/>
        <v>0</v>
      </c>
      <c r="V65" s="96">
        <f t="shared" ca="1" si="18"/>
        <v>0</v>
      </c>
      <c r="W65" s="107" t="str">
        <f t="shared" ca="1" si="19"/>
        <v xml:space="preserve">クリア ! </v>
      </c>
    </row>
    <row r="66" spans="1:23" x14ac:dyDescent="0.15">
      <c r="A66" s="87">
        <v>62</v>
      </c>
      <c r="B66" s="87">
        <f t="shared" ca="1" si="3"/>
        <v>0</v>
      </c>
      <c r="C66" s="87">
        <f t="shared" ca="1" si="4"/>
        <v>0</v>
      </c>
      <c r="D66" s="87">
        <f t="shared" ca="1" si="1"/>
        <v>0</v>
      </c>
      <c r="E66" s="87">
        <f t="shared" ca="1" si="5"/>
        <v>0</v>
      </c>
      <c r="F66" s="87">
        <f t="shared" ca="1" si="2"/>
        <v>0</v>
      </c>
      <c r="G66" s="87" t="str">
        <f t="shared" ca="1" si="6"/>
        <v/>
      </c>
      <c r="H66" s="134">
        <f t="shared" ca="1" si="7"/>
        <v>0</v>
      </c>
      <c r="I66" s="122" t="str">
        <f t="shared" ca="1" si="8"/>
        <v/>
      </c>
      <c r="J66" s="124" t="str">
        <f t="shared" ca="1" si="9"/>
        <v/>
      </c>
      <c r="K66" s="137"/>
      <c r="L66" s="123"/>
      <c r="M66" s="123">
        <f t="shared" ca="1" si="10"/>
        <v>0</v>
      </c>
      <c r="N66" s="91">
        <f t="shared" ca="1" si="21"/>
        <v>0</v>
      </c>
      <c r="O66" s="99" t="str">
        <f t="shared" ca="1" si="12"/>
        <v/>
      </c>
      <c r="P66" s="113">
        <f t="shared" ca="1" si="13"/>
        <v>0</v>
      </c>
      <c r="Q66" s="113">
        <f t="shared" ca="1" si="14"/>
        <v>0</v>
      </c>
      <c r="R66" s="123" t="str">
        <f t="shared" ca="1" si="20"/>
        <v/>
      </c>
      <c r="S66" s="154">
        <f t="shared" ca="1" si="15"/>
        <v>0</v>
      </c>
      <c r="T66" s="95">
        <f t="shared" ca="1" si="16"/>
        <v>0</v>
      </c>
      <c r="U66" s="95">
        <f t="shared" ca="1" si="17"/>
        <v>0</v>
      </c>
      <c r="V66" s="96">
        <f t="shared" ca="1" si="18"/>
        <v>0</v>
      </c>
      <c r="W66" s="107" t="str">
        <f t="shared" ca="1" si="19"/>
        <v xml:space="preserve">クリア ! </v>
      </c>
    </row>
    <row r="67" spans="1:23" x14ac:dyDescent="0.15">
      <c r="A67" s="87">
        <v>63</v>
      </c>
      <c r="B67" s="87">
        <f t="shared" ca="1" si="3"/>
        <v>0</v>
      </c>
      <c r="C67" s="87">
        <f t="shared" ca="1" si="4"/>
        <v>0</v>
      </c>
      <c r="D67" s="87">
        <f t="shared" ca="1" si="1"/>
        <v>0</v>
      </c>
      <c r="E67" s="87">
        <f t="shared" ca="1" si="5"/>
        <v>0</v>
      </c>
      <c r="F67" s="87">
        <f t="shared" ca="1" si="2"/>
        <v>0</v>
      </c>
      <c r="G67" s="87" t="str">
        <f t="shared" ca="1" si="6"/>
        <v/>
      </c>
      <c r="H67" s="134">
        <f t="shared" ca="1" si="7"/>
        <v>0</v>
      </c>
      <c r="I67" s="122" t="str">
        <f t="shared" ca="1" si="8"/>
        <v/>
      </c>
      <c r="J67" s="124" t="str">
        <f t="shared" ca="1" si="9"/>
        <v/>
      </c>
      <c r="K67" s="137"/>
      <c r="L67" s="123"/>
      <c r="M67" s="123">
        <f t="shared" ca="1" si="10"/>
        <v>0</v>
      </c>
      <c r="N67" s="91">
        <f t="shared" ca="1" si="21"/>
        <v>0</v>
      </c>
      <c r="O67" s="99" t="str">
        <f t="shared" ca="1" si="12"/>
        <v/>
      </c>
      <c r="P67" s="113">
        <f t="shared" ca="1" si="13"/>
        <v>0</v>
      </c>
      <c r="Q67" s="113">
        <f t="shared" ca="1" si="14"/>
        <v>0</v>
      </c>
      <c r="R67" s="123" t="str">
        <f t="shared" ca="1" si="20"/>
        <v/>
      </c>
      <c r="S67" s="154">
        <f t="shared" ca="1" si="15"/>
        <v>0</v>
      </c>
      <c r="T67" s="95">
        <f t="shared" ca="1" si="16"/>
        <v>0</v>
      </c>
      <c r="U67" s="95">
        <f t="shared" ca="1" si="17"/>
        <v>0</v>
      </c>
      <c r="V67" s="96">
        <f t="shared" ca="1" si="18"/>
        <v>0</v>
      </c>
      <c r="W67" s="107" t="str">
        <f t="shared" ca="1" si="19"/>
        <v xml:space="preserve">クリア ! </v>
      </c>
    </row>
    <row r="68" spans="1:23" x14ac:dyDescent="0.15">
      <c r="A68" s="87">
        <v>64</v>
      </c>
      <c r="B68" s="87">
        <f t="shared" ca="1" si="3"/>
        <v>0</v>
      </c>
      <c r="C68" s="87">
        <f t="shared" ca="1" si="4"/>
        <v>0</v>
      </c>
      <c r="D68" s="87">
        <f t="shared" ca="1" si="1"/>
        <v>0</v>
      </c>
      <c r="E68" s="87">
        <f t="shared" ca="1" si="5"/>
        <v>0</v>
      </c>
      <c r="F68" s="87">
        <f t="shared" ca="1" si="2"/>
        <v>0</v>
      </c>
      <c r="G68" s="87" t="str">
        <f t="shared" ca="1" si="6"/>
        <v/>
      </c>
      <c r="H68" s="134">
        <f t="shared" ca="1" si="7"/>
        <v>0</v>
      </c>
      <c r="I68" s="122" t="str">
        <f t="shared" ca="1" si="8"/>
        <v/>
      </c>
      <c r="J68" s="124" t="str">
        <f t="shared" ca="1" si="9"/>
        <v/>
      </c>
      <c r="K68" s="137"/>
      <c r="L68" s="123"/>
      <c r="M68" s="123">
        <f t="shared" ca="1" si="10"/>
        <v>0</v>
      </c>
      <c r="N68" s="91">
        <f t="shared" ca="1" si="21"/>
        <v>0</v>
      </c>
      <c r="O68" s="99" t="str">
        <f t="shared" ca="1" si="12"/>
        <v/>
      </c>
      <c r="P68" s="113">
        <f t="shared" ca="1" si="13"/>
        <v>0</v>
      </c>
      <c r="Q68" s="113">
        <f t="shared" ca="1" si="14"/>
        <v>0</v>
      </c>
      <c r="R68" s="123" t="str">
        <f t="shared" ca="1" si="20"/>
        <v/>
      </c>
      <c r="S68" s="154">
        <f t="shared" ca="1" si="15"/>
        <v>0</v>
      </c>
      <c r="T68" s="95">
        <f t="shared" ca="1" si="16"/>
        <v>0</v>
      </c>
      <c r="U68" s="95">
        <f t="shared" ca="1" si="17"/>
        <v>0</v>
      </c>
      <c r="V68" s="96">
        <f t="shared" ca="1" si="18"/>
        <v>0</v>
      </c>
      <c r="W68" s="107" t="str">
        <f t="shared" ca="1" si="19"/>
        <v xml:space="preserve">クリア ! </v>
      </c>
    </row>
    <row r="69" spans="1:23" x14ac:dyDescent="0.15">
      <c r="A69" s="87">
        <v>65</v>
      </c>
      <c r="B69" s="87">
        <f t="shared" ca="1" si="3"/>
        <v>0</v>
      </c>
      <c r="C69" s="87">
        <f t="shared" ca="1" si="4"/>
        <v>0</v>
      </c>
      <c r="D69" s="87">
        <f t="shared" ref="D69:D104" ca="1" si="22">IFERROR(INDIRECT($A69&amp;"!B$5",TRUE),"")</f>
        <v>0</v>
      </c>
      <c r="E69" s="87">
        <f t="shared" ca="1" si="5"/>
        <v>0</v>
      </c>
      <c r="F69" s="87">
        <f t="shared" ref="F69:F104" ca="1" si="23">IFERROR(COUNT(INDIRECT($A69&amp;"!$D$10:$D$17",TRUE)),"")</f>
        <v>0</v>
      </c>
      <c r="G69" s="87" t="str">
        <f t="shared" ca="1" si="6"/>
        <v/>
      </c>
      <c r="H69" s="134">
        <f t="shared" ca="1" si="7"/>
        <v>0</v>
      </c>
      <c r="I69" s="122" t="str">
        <f t="shared" ca="1" si="8"/>
        <v/>
      </c>
      <c r="J69" s="124" t="str">
        <f t="shared" ca="1" si="9"/>
        <v/>
      </c>
      <c r="K69" s="137"/>
      <c r="L69" s="123"/>
      <c r="M69" s="123">
        <f t="shared" ca="1" si="10"/>
        <v>0</v>
      </c>
      <c r="N69" s="91">
        <f t="shared" ref="N69:N104" ca="1" si="24">IFERROR(INDIRECT($A69&amp;"!$J$7",TRUE),"")</f>
        <v>0</v>
      </c>
      <c r="O69" s="99" t="str">
        <f t="shared" ca="1" si="12"/>
        <v/>
      </c>
      <c r="P69" s="113">
        <f t="shared" ca="1" si="13"/>
        <v>0</v>
      </c>
      <c r="Q69" s="113">
        <f t="shared" ca="1" si="14"/>
        <v>0</v>
      </c>
      <c r="R69" s="123" t="str">
        <f t="shared" ca="1" si="20"/>
        <v/>
      </c>
      <c r="S69" s="154">
        <f t="shared" ca="1" si="15"/>
        <v>0</v>
      </c>
      <c r="T69" s="95">
        <f t="shared" ca="1" si="16"/>
        <v>0</v>
      </c>
      <c r="U69" s="95">
        <f t="shared" ca="1" si="17"/>
        <v>0</v>
      </c>
      <c r="V69" s="96">
        <f t="shared" ca="1" si="18"/>
        <v>0</v>
      </c>
      <c r="W69" s="107" t="str">
        <f t="shared" ca="1" si="19"/>
        <v xml:space="preserve">クリア ! </v>
      </c>
    </row>
    <row r="70" spans="1:23" x14ac:dyDescent="0.15">
      <c r="A70" s="87">
        <v>66</v>
      </c>
      <c r="B70" s="87">
        <f t="shared" ref="B70:B104" ca="1" si="25">IFERROR(INDIRECT($A70&amp;"!B3",TRUE),"")</f>
        <v>0</v>
      </c>
      <c r="C70" s="87">
        <f t="shared" ref="C70:C104" ca="1" si="26">IFERROR(INDIRECT($A70&amp;"!B$4",TRUE),"")</f>
        <v>0</v>
      </c>
      <c r="D70" s="87">
        <f t="shared" ca="1" si="22"/>
        <v>0</v>
      </c>
      <c r="E70" s="87">
        <f t="shared" ref="E70:E104" ca="1" si="27">IFERROR(INDIRECT($A70&amp;"!$D$20",TRUE),"")</f>
        <v>0</v>
      </c>
      <c r="F70" s="87">
        <f t="shared" ca="1" si="23"/>
        <v>0</v>
      </c>
      <c r="G70" s="87" t="str">
        <f t="shared" ref="G70:G104" ca="1" si="28">IFERROR(INDIRECT($A70&amp;"!R$12",TRUE),"")</f>
        <v/>
      </c>
      <c r="H70" s="134">
        <f t="shared" ref="H70:H104" ca="1" si="29">IFERROR(INDIRECT($A70&amp;"!O$1"),"-")</f>
        <v>0</v>
      </c>
      <c r="I70" s="122" t="str">
        <f t="shared" ref="I70:I104" ca="1" si="30">IF($H70="○",INDIRECT($A70&amp;"!$h$9",TRUE),"")</f>
        <v/>
      </c>
      <c r="J70" s="124" t="str">
        <f t="shared" ref="J70:J104" ca="1" si="31">IF($H70="－",INDIRECT($A70&amp;"!$h$9",TRUE),"")</f>
        <v/>
      </c>
      <c r="K70" s="137"/>
      <c r="L70" s="123"/>
      <c r="M70" s="123">
        <f t="shared" ref="M70:M104" ca="1" si="32">IFERROR(INDIRECT($A70&amp;"!I$9",TRUE),"")</f>
        <v>0</v>
      </c>
      <c r="N70" s="91">
        <f t="shared" ca="1" si="24"/>
        <v>0</v>
      </c>
      <c r="O70" s="99" t="str">
        <f t="shared" ref="O70:O104" ca="1" si="33">IFERROR(INDIRECT($A70&amp;"!$k$7",TRUE),"")</f>
        <v/>
      </c>
      <c r="P70" s="113">
        <f t="shared" ref="P70:P104" ca="1" si="34">IFERROR(INDIRECT($A70&amp;"!$N$7",TRUE),"")</f>
        <v>0</v>
      </c>
      <c r="Q70" s="113">
        <f t="shared" ref="Q70:Q104" ca="1" si="35">IFERROR(INDIRECT($A70&amp;"!$o$9",TRUE),"")</f>
        <v>0</v>
      </c>
      <c r="R70" s="123" t="str">
        <f t="shared" ca="1" si="20"/>
        <v/>
      </c>
      <c r="S70" s="154">
        <f t="shared" ref="S70:S104" ca="1" si="36">IFERROR(INDIRECT($A70&amp;"!B$42",TRUE),"")</f>
        <v>0</v>
      </c>
      <c r="T70" s="95">
        <f t="shared" ref="T70:T104" ca="1" si="37">IFERROR(INDIRECT($A70&amp;"!c$42",TRUE),"")</f>
        <v>0</v>
      </c>
      <c r="U70" s="95">
        <f t="shared" ref="U70:U104" ca="1" si="38">IFERROR(INDIRECT($A70&amp;"!d$42",TRUE),"")</f>
        <v>0</v>
      </c>
      <c r="V70" s="96">
        <f t="shared" ref="V70:V104" ca="1" si="39">IFERROR(INDIRECT($A70&amp;"!e$42",TRUE),"")</f>
        <v>0</v>
      </c>
      <c r="W70" s="107" t="str">
        <f t="shared" ref="W70:W104" ca="1" si="40">IFERROR(INDIRECT($A70&amp;"!R$3",TRUE),"")</f>
        <v xml:space="preserve">クリア ! </v>
      </c>
    </row>
    <row r="71" spans="1:23" x14ac:dyDescent="0.15">
      <c r="A71" s="87">
        <v>67</v>
      </c>
      <c r="B71" s="87">
        <f t="shared" ca="1" si="25"/>
        <v>0</v>
      </c>
      <c r="C71" s="87">
        <f t="shared" ca="1" si="26"/>
        <v>0</v>
      </c>
      <c r="D71" s="87">
        <f t="shared" ca="1" si="22"/>
        <v>0</v>
      </c>
      <c r="E71" s="87">
        <f t="shared" ca="1" si="27"/>
        <v>0</v>
      </c>
      <c r="F71" s="87">
        <f t="shared" ca="1" si="23"/>
        <v>0</v>
      </c>
      <c r="G71" s="87" t="str">
        <f t="shared" ca="1" si="28"/>
        <v/>
      </c>
      <c r="H71" s="134">
        <f t="shared" ca="1" si="29"/>
        <v>0</v>
      </c>
      <c r="I71" s="122" t="str">
        <f t="shared" ca="1" si="30"/>
        <v/>
      </c>
      <c r="J71" s="124" t="str">
        <f t="shared" ca="1" si="31"/>
        <v/>
      </c>
      <c r="K71" s="137"/>
      <c r="L71" s="123"/>
      <c r="M71" s="123">
        <f t="shared" ca="1" si="32"/>
        <v>0</v>
      </c>
      <c r="N71" s="91">
        <f t="shared" ca="1" si="24"/>
        <v>0</v>
      </c>
      <c r="O71" s="99" t="str">
        <f t="shared" ca="1" si="33"/>
        <v/>
      </c>
      <c r="P71" s="113">
        <f t="shared" ca="1" si="34"/>
        <v>0</v>
      </c>
      <c r="Q71" s="113">
        <f t="shared" ca="1" si="35"/>
        <v>0</v>
      </c>
      <c r="R71" s="123" t="str">
        <f t="shared" ref="R71:R104" ca="1" si="41">IFERROR(INDIRECT($A71&amp;"!$p$9",TRUE),"")</f>
        <v/>
      </c>
      <c r="S71" s="154">
        <f t="shared" ca="1" si="36"/>
        <v>0</v>
      </c>
      <c r="T71" s="95">
        <f t="shared" ca="1" si="37"/>
        <v>0</v>
      </c>
      <c r="U71" s="95">
        <f t="shared" ca="1" si="38"/>
        <v>0</v>
      </c>
      <c r="V71" s="96">
        <f t="shared" ca="1" si="39"/>
        <v>0</v>
      </c>
      <c r="W71" s="107" t="str">
        <f t="shared" ca="1" si="40"/>
        <v xml:space="preserve">クリア ! </v>
      </c>
    </row>
    <row r="72" spans="1:23" x14ac:dyDescent="0.15">
      <c r="A72" s="87">
        <v>68</v>
      </c>
      <c r="B72" s="87">
        <f t="shared" ca="1" si="25"/>
        <v>0</v>
      </c>
      <c r="C72" s="87">
        <f t="shared" ca="1" si="26"/>
        <v>0</v>
      </c>
      <c r="D72" s="87">
        <f t="shared" ca="1" si="22"/>
        <v>0</v>
      </c>
      <c r="E72" s="87">
        <f t="shared" ca="1" si="27"/>
        <v>0</v>
      </c>
      <c r="F72" s="87">
        <f t="shared" ca="1" si="23"/>
        <v>0</v>
      </c>
      <c r="G72" s="87" t="str">
        <f t="shared" ca="1" si="28"/>
        <v/>
      </c>
      <c r="H72" s="134">
        <f t="shared" ca="1" si="29"/>
        <v>0</v>
      </c>
      <c r="I72" s="122" t="str">
        <f t="shared" ca="1" si="30"/>
        <v/>
      </c>
      <c r="J72" s="124" t="str">
        <f t="shared" ca="1" si="31"/>
        <v/>
      </c>
      <c r="K72" s="137"/>
      <c r="L72" s="123"/>
      <c r="M72" s="123">
        <f t="shared" ca="1" si="32"/>
        <v>0</v>
      </c>
      <c r="N72" s="91">
        <f t="shared" ca="1" si="24"/>
        <v>0</v>
      </c>
      <c r="O72" s="99" t="str">
        <f t="shared" ca="1" si="33"/>
        <v/>
      </c>
      <c r="P72" s="113">
        <f t="shared" ca="1" si="34"/>
        <v>0</v>
      </c>
      <c r="Q72" s="113">
        <f t="shared" ca="1" si="35"/>
        <v>0</v>
      </c>
      <c r="R72" s="123" t="str">
        <f t="shared" ca="1" si="41"/>
        <v/>
      </c>
      <c r="S72" s="154">
        <f t="shared" ca="1" si="36"/>
        <v>0</v>
      </c>
      <c r="T72" s="95">
        <f t="shared" ca="1" si="37"/>
        <v>0</v>
      </c>
      <c r="U72" s="95">
        <f t="shared" ca="1" si="38"/>
        <v>0</v>
      </c>
      <c r="V72" s="96">
        <f t="shared" ca="1" si="39"/>
        <v>0</v>
      </c>
      <c r="W72" s="107" t="str">
        <f t="shared" ca="1" si="40"/>
        <v xml:space="preserve">クリア ! </v>
      </c>
    </row>
    <row r="73" spans="1:23" x14ac:dyDescent="0.15">
      <c r="A73" s="87">
        <v>69</v>
      </c>
      <c r="B73" s="87">
        <f t="shared" ca="1" si="25"/>
        <v>0</v>
      </c>
      <c r="C73" s="87">
        <f t="shared" ca="1" si="26"/>
        <v>0</v>
      </c>
      <c r="D73" s="87">
        <f t="shared" ca="1" si="22"/>
        <v>0</v>
      </c>
      <c r="E73" s="87">
        <f t="shared" ca="1" si="27"/>
        <v>0</v>
      </c>
      <c r="F73" s="87">
        <f t="shared" ca="1" si="23"/>
        <v>0</v>
      </c>
      <c r="G73" s="87" t="str">
        <f t="shared" ca="1" si="28"/>
        <v/>
      </c>
      <c r="H73" s="134">
        <f t="shared" ca="1" si="29"/>
        <v>0</v>
      </c>
      <c r="I73" s="122" t="str">
        <f t="shared" ca="1" si="30"/>
        <v/>
      </c>
      <c r="J73" s="124" t="str">
        <f t="shared" ca="1" si="31"/>
        <v/>
      </c>
      <c r="K73" s="137"/>
      <c r="L73" s="123"/>
      <c r="M73" s="123">
        <f t="shared" ca="1" si="32"/>
        <v>0</v>
      </c>
      <c r="N73" s="91">
        <f t="shared" ca="1" si="24"/>
        <v>0</v>
      </c>
      <c r="O73" s="99" t="str">
        <f t="shared" ca="1" si="33"/>
        <v/>
      </c>
      <c r="P73" s="113">
        <f t="shared" ca="1" si="34"/>
        <v>0</v>
      </c>
      <c r="Q73" s="113">
        <f t="shared" ca="1" si="35"/>
        <v>0</v>
      </c>
      <c r="R73" s="123" t="str">
        <f t="shared" ca="1" si="41"/>
        <v/>
      </c>
      <c r="S73" s="154">
        <f t="shared" ca="1" si="36"/>
        <v>0</v>
      </c>
      <c r="T73" s="95">
        <f t="shared" ca="1" si="37"/>
        <v>0</v>
      </c>
      <c r="U73" s="95">
        <f t="shared" ca="1" si="38"/>
        <v>0</v>
      </c>
      <c r="V73" s="96">
        <f t="shared" ca="1" si="39"/>
        <v>0</v>
      </c>
      <c r="W73" s="107" t="str">
        <f t="shared" ca="1" si="40"/>
        <v xml:space="preserve">クリア ! </v>
      </c>
    </row>
    <row r="74" spans="1:23" x14ac:dyDescent="0.15">
      <c r="A74" s="87">
        <v>70</v>
      </c>
      <c r="B74" s="87">
        <f t="shared" ca="1" si="25"/>
        <v>0</v>
      </c>
      <c r="C74" s="87">
        <f t="shared" ca="1" si="26"/>
        <v>0</v>
      </c>
      <c r="D74" s="87">
        <f t="shared" ca="1" si="22"/>
        <v>0</v>
      </c>
      <c r="E74" s="87">
        <f t="shared" ca="1" si="27"/>
        <v>0</v>
      </c>
      <c r="F74" s="87">
        <f t="shared" ca="1" si="23"/>
        <v>0</v>
      </c>
      <c r="G74" s="87" t="str">
        <f t="shared" ca="1" si="28"/>
        <v/>
      </c>
      <c r="H74" s="134">
        <f t="shared" ca="1" si="29"/>
        <v>0</v>
      </c>
      <c r="I74" s="122" t="str">
        <f t="shared" ca="1" si="30"/>
        <v/>
      </c>
      <c r="J74" s="124" t="str">
        <f t="shared" ca="1" si="31"/>
        <v/>
      </c>
      <c r="K74" s="137"/>
      <c r="L74" s="123"/>
      <c r="M74" s="123">
        <f t="shared" ca="1" si="32"/>
        <v>0</v>
      </c>
      <c r="N74" s="91">
        <f t="shared" ca="1" si="24"/>
        <v>0</v>
      </c>
      <c r="O74" s="99" t="str">
        <f t="shared" ca="1" si="33"/>
        <v/>
      </c>
      <c r="P74" s="113">
        <f t="shared" ca="1" si="34"/>
        <v>0</v>
      </c>
      <c r="Q74" s="113">
        <f t="shared" ca="1" si="35"/>
        <v>0</v>
      </c>
      <c r="R74" s="123" t="str">
        <f t="shared" ca="1" si="41"/>
        <v/>
      </c>
      <c r="S74" s="154">
        <f t="shared" ca="1" si="36"/>
        <v>0</v>
      </c>
      <c r="T74" s="95">
        <f t="shared" ca="1" si="37"/>
        <v>0</v>
      </c>
      <c r="U74" s="95">
        <f t="shared" ca="1" si="38"/>
        <v>0</v>
      </c>
      <c r="V74" s="96">
        <f t="shared" ca="1" si="39"/>
        <v>0</v>
      </c>
      <c r="W74" s="107" t="str">
        <f t="shared" ca="1" si="40"/>
        <v xml:space="preserve">クリア ! </v>
      </c>
    </row>
    <row r="75" spans="1:23" x14ac:dyDescent="0.15">
      <c r="A75" s="87">
        <v>71</v>
      </c>
      <c r="B75" s="87">
        <f t="shared" ca="1" si="25"/>
        <v>0</v>
      </c>
      <c r="C75" s="87">
        <f t="shared" ca="1" si="26"/>
        <v>0</v>
      </c>
      <c r="D75" s="87">
        <f t="shared" ca="1" si="22"/>
        <v>0</v>
      </c>
      <c r="E75" s="87">
        <f t="shared" ca="1" si="27"/>
        <v>0</v>
      </c>
      <c r="F75" s="87">
        <f t="shared" ca="1" si="23"/>
        <v>0</v>
      </c>
      <c r="G75" s="87" t="str">
        <f t="shared" ca="1" si="28"/>
        <v/>
      </c>
      <c r="H75" s="134">
        <f t="shared" ca="1" si="29"/>
        <v>0</v>
      </c>
      <c r="I75" s="122" t="str">
        <f t="shared" ca="1" si="30"/>
        <v/>
      </c>
      <c r="J75" s="124" t="str">
        <f t="shared" ca="1" si="31"/>
        <v/>
      </c>
      <c r="K75" s="137"/>
      <c r="L75" s="123"/>
      <c r="M75" s="123">
        <f t="shared" ca="1" si="32"/>
        <v>0</v>
      </c>
      <c r="N75" s="91">
        <f t="shared" ca="1" si="24"/>
        <v>0</v>
      </c>
      <c r="O75" s="99" t="str">
        <f t="shared" ca="1" si="33"/>
        <v/>
      </c>
      <c r="P75" s="113">
        <f t="shared" ca="1" si="34"/>
        <v>0</v>
      </c>
      <c r="Q75" s="113">
        <f t="shared" ca="1" si="35"/>
        <v>0</v>
      </c>
      <c r="R75" s="123" t="str">
        <f t="shared" ca="1" si="41"/>
        <v/>
      </c>
      <c r="S75" s="154">
        <f t="shared" ca="1" si="36"/>
        <v>0</v>
      </c>
      <c r="T75" s="95">
        <f t="shared" ca="1" si="37"/>
        <v>0</v>
      </c>
      <c r="U75" s="95">
        <f t="shared" ca="1" si="38"/>
        <v>0</v>
      </c>
      <c r="V75" s="96">
        <f t="shared" ca="1" si="39"/>
        <v>0</v>
      </c>
      <c r="W75" s="107" t="str">
        <f t="shared" ca="1" si="40"/>
        <v xml:space="preserve">クリア ! </v>
      </c>
    </row>
    <row r="76" spans="1:23" x14ac:dyDescent="0.15">
      <c r="A76" s="87">
        <v>72</v>
      </c>
      <c r="B76" s="87">
        <f t="shared" ca="1" si="25"/>
        <v>0</v>
      </c>
      <c r="C76" s="87">
        <f t="shared" ca="1" si="26"/>
        <v>0</v>
      </c>
      <c r="D76" s="87">
        <f t="shared" ca="1" si="22"/>
        <v>0</v>
      </c>
      <c r="E76" s="87">
        <f t="shared" ca="1" si="27"/>
        <v>0</v>
      </c>
      <c r="F76" s="87">
        <f t="shared" ca="1" si="23"/>
        <v>0</v>
      </c>
      <c r="G76" s="87" t="str">
        <f t="shared" ca="1" si="28"/>
        <v/>
      </c>
      <c r="H76" s="134">
        <f t="shared" ca="1" si="29"/>
        <v>0</v>
      </c>
      <c r="I76" s="122" t="str">
        <f t="shared" ca="1" si="30"/>
        <v/>
      </c>
      <c r="J76" s="124" t="str">
        <f t="shared" ca="1" si="31"/>
        <v/>
      </c>
      <c r="K76" s="137"/>
      <c r="L76" s="123"/>
      <c r="M76" s="123">
        <f t="shared" ca="1" si="32"/>
        <v>0</v>
      </c>
      <c r="N76" s="91">
        <f t="shared" ca="1" si="24"/>
        <v>0</v>
      </c>
      <c r="O76" s="99" t="str">
        <f t="shared" ca="1" si="33"/>
        <v/>
      </c>
      <c r="P76" s="113">
        <f t="shared" ca="1" si="34"/>
        <v>0</v>
      </c>
      <c r="Q76" s="113">
        <f t="shared" ca="1" si="35"/>
        <v>0</v>
      </c>
      <c r="R76" s="123" t="str">
        <f t="shared" ca="1" si="41"/>
        <v/>
      </c>
      <c r="S76" s="154">
        <f t="shared" ca="1" si="36"/>
        <v>0</v>
      </c>
      <c r="T76" s="95">
        <f t="shared" ca="1" si="37"/>
        <v>0</v>
      </c>
      <c r="U76" s="95">
        <f t="shared" ca="1" si="38"/>
        <v>0</v>
      </c>
      <c r="V76" s="96">
        <f t="shared" ca="1" si="39"/>
        <v>0</v>
      </c>
      <c r="W76" s="107" t="str">
        <f t="shared" ca="1" si="40"/>
        <v xml:space="preserve">クリア ! </v>
      </c>
    </row>
    <row r="77" spans="1:23" x14ac:dyDescent="0.15">
      <c r="A77" s="87">
        <v>73</v>
      </c>
      <c r="B77" s="87">
        <f t="shared" ca="1" si="25"/>
        <v>0</v>
      </c>
      <c r="C77" s="87">
        <f t="shared" ca="1" si="26"/>
        <v>0</v>
      </c>
      <c r="D77" s="87">
        <f t="shared" ca="1" si="22"/>
        <v>0</v>
      </c>
      <c r="E77" s="87">
        <f t="shared" ca="1" si="27"/>
        <v>0</v>
      </c>
      <c r="F77" s="87">
        <f t="shared" ca="1" si="23"/>
        <v>0</v>
      </c>
      <c r="G77" s="87" t="str">
        <f t="shared" ca="1" si="28"/>
        <v/>
      </c>
      <c r="H77" s="134">
        <f t="shared" ca="1" si="29"/>
        <v>0</v>
      </c>
      <c r="I77" s="122" t="str">
        <f t="shared" ca="1" si="30"/>
        <v/>
      </c>
      <c r="J77" s="124" t="str">
        <f t="shared" ca="1" si="31"/>
        <v/>
      </c>
      <c r="K77" s="137"/>
      <c r="L77" s="123"/>
      <c r="M77" s="123">
        <f t="shared" ca="1" si="32"/>
        <v>0</v>
      </c>
      <c r="N77" s="91">
        <f t="shared" ca="1" si="24"/>
        <v>0</v>
      </c>
      <c r="O77" s="99" t="str">
        <f t="shared" ca="1" si="33"/>
        <v/>
      </c>
      <c r="P77" s="113">
        <f t="shared" ca="1" si="34"/>
        <v>0</v>
      </c>
      <c r="Q77" s="113">
        <f t="shared" ca="1" si="35"/>
        <v>0</v>
      </c>
      <c r="R77" s="123" t="str">
        <f t="shared" ca="1" si="41"/>
        <v/>
      </c>
      <c r="S77" s="154">
        <f t="shared" ca="1" si="36"/>
        <v>0</v>
      </c>
      <c r="T77" s="95">
        <f t="shared" ca="1" si="37"/>
        <v>0</v>
      </c>
      <c r="U77" s="95">
        <f t="shared" ca="1" si="38"/>
        <v>0</v>
      </c>
      <c r="V77" s="96">
        <f t="shared" ca="1" si="39"/>
        <v>0</v>
      </c>
      <c r="W77" s="107" t="str">
        <f t="shared" ca="1" si="40"/>
        <v xml:space="preserve">クリア ! </v>
      </c>
    </row>
    <row r="78" spans="1:23" x14ac:dyDescent="0.15">
      <c r="A78" s="87">
        <v>74</v>
      </c>
      <c r="B78" s="87">
        <f t="shared" ca="1" si="25"/>
        <v>0</v>
      </c>
      <c r="C78" s="87">
        <f t="shared" ca="1" si="26"/>
        <v>0</v>
      </c>
      <c r="D78" s="87">
        <f t="shared" ca="1" si="22"/>
        <v>0</v>
      </c>
      <c r="E78" s="87">
        <f t="shared" ca="1" si="27"/>
        <v>0</v>
      </c>
      <c r="F78" s="87">
        <f t="shared" ca="1" si="23"/>
        <v>0</v>
      </c>
      <c r="G78" s="87" t="str">
        <f t="shared" ca="1" si="28"/>
        <v/>
      </c>
      <c r="H78" s="134">
        <f t="shared" ca="1" si="29"/>
        <v>0</v>
      </c>
      <c r="I78" s="122" t="str">
        <f t="shared" ca="1" si="30"/>
        <v/>
      </c>
      <c r="J78" s="124" t="str">
        <f t="shared" ca="1" si="31"/>
        <v/>
      </c>
      <c r="K78" s="137"/>
      <c r="L78" s="123"/>
      <c r="M78" s="123">
        <f t="shared" ca="1" si="32"/>
        <v>0</v>
      </c>
      <c r="N78" s="91">
        <f t="shared" ca="1" si="24"/>
        <v>0</v>
      </c>
      <c r="O78" s="99" t="str">
        <f t="shared" ca="1" si="33"/>
        <v/>
      </c>
      <c r="P78" s="113">
        <f t="shared" ca="1" si="34"/>
        <v>0</v>
      </c>
      <c r="Q78" s="113">
        <f t="shared" ca="1" si="35"/>
        <v>0</v>
      </c>
      <c r="R78" s="123" t="str">
        <f t="shared" ca="1" si="41"/>
        <v/>
      </c>
      <c r="S78" s="154">
        <f t="shared" ca="1" si="36"/>
        <v>0</v>
      </c>
      <c r="T78" s="95">
        <f t="shared" ca="1" si="37"/>
        <v>0</v>
      </c>
      <c r="U78" s="95">
        <f t="shared" ca="1" si="38"/>
        <v>0</v>
      </c>
      <c r="V78" s="96">
        <f t="shared" ca="1" si="39"/>
        <v>0</v>
      </c>
      <c r="W78" s="107" t="str">
        <f t="shared" ca="1" si="40"/>
        <v xml:space="preserve">クリア ! </v>
      </c>
    </row>
    <row r="79" spans="1:23" x14ac:dyDescent="0.15">
      <c r="A79" s="87">
        <v>75</v>
      </c>
      <c r="B79" s="87">
        <f t="shared" ca="1" si="25"/>
        <v>0</v>
      </c>
      <c r="C79" s="87">
        <f t="shared" ca="1" si="26"/>
        <v>0</v>
      </c>
      <c r="D79" s="87">
        <f t="shared" ca="1" si="22"/>
        <v>0</v>
      </c>
      <c r="E79" s="87">
        <f t="shared" ca="1" si="27"/>
        <v>0</v>
      </c>
      <c r="F79" s="87">
        <f t="shared" ca="1" si="23"/>
        <v>0</v>
      </c>
      <c r="G79" s="87" t="str">
        <f t="shared" ca="1" si="28"/>
        <v/>
      </c>
      <c r="H79" s="134">
        <f t="shared" ca="1" si="29"/>
        <v>0</v>
      </c>
      <c r="I79" s="122" t="str">
        <f t="shared" ca="1" si="30"/>
        <v/>
      </c>
      <c r="J79" s="124" t="str">
        <f t="shared" ca="1" si="31"/>
        <v/>
      </c>
      <c r="K79" s="137"/>
      <c r="L79" s="123"/>
      <c r="M79" s="123">
        <f t="shared" ca="1" si="32"/>
        <v>0</v>
      </c>
      <c r="N79" s="91">
        <f t="shared" ca="1" si="24"/>
        <v>0</v>
      </c>
      <c r="O79" s="99" t="str">
        <f t="shared" ca="1" si="33"/>
        <v/>
      </c>
      <c r="P79" s="113">
        <f t="shared" ca="1" si="34"/>
        <v>0</v>
      </c>
      <c r="Q79" s="113">
        <f t="shared" ca="1" si="35"/>
        <v>0</v>
      </c>
      <c r="R79" s="123" t="str">
        <f t="shared" ca="1" si="41"/>
        <v/>
      </c>
      <c r="S79" s="154">
        <f t="shared" ca="1" si="36"/>
        <v>0</v>
      </c>
      <c r="T79" s="95">
        <f t="shared" ca="1" si="37"/>
        <v>0</v>
      </c>
      <c r="U79" s="95">
        <f t="shared" ca="1" si="38"/>
        <v>0</v>
      </c>
      <c r="V79" s="96">
        <f t="shared" ca="1" si="39"/>
        <v>0</v>
      </c>
      <c r="W79" s="107" t="str">
        <f t="shared" ca="1" si="40"/>
        <v xml:space="preserve">クリア ! </v>
      </c>
    </row>
    <row r="80" spans="1:23" x14ac:dyDescent="0.15">
      <c r="A80" s="87">
        <v>76</v>
      </c>
      <c r="B80" s="87">
        <f t="shared" ca="1" si="25"/>
        <v>0</v>
      </c>
      <c r="C80" s="87">
        <f t="shared" ca="1" si="26"/>
        <v>0</v>
      </c>
      <c r="D80" s="87">
        <f t="shared" ca="1" si="22"/>
        <v>0</v>
      </c>
      <c r="E80" s="87">
        <f t="shared" ca="1" si="27"/>
        <v>0</v>
      </c>
      <c r="F80" s="87">
        <f t="shared" ca="1" si="23"/>
        <v>0</v>
      </c>
      <c r="G80" s="87" t="str">
        <f t="shared" ca="1" si="28"/>
        <v/>
      </c>
      <c r="H80" s="134">
        <f t="shared" ca="1" si="29"/>
        <v>0</v>
      </c>
      <c r="I80" s="122" t="str">
        <f t="shared" ca="1" si="30"/>
        <v/>
      </c>
      <c r="J80" s="124" t="str">
        <f t="shared" ca="1" si="31"/>
        <v/>
      </c>
      <c r="K80" s="137"/>
      <c r="L80" s="123"/>
      <c r="M80" s="123">
        <f t="shared" ca="1" si="32"/>
        <v>0</v>
      </c>
      <c r="N80" s="91">
        <f t="shared" ca="1" si="24"/>
        <v>0</v>
      </c>
      <c r="O80" s="99" t="str">
        <f t="shared" ca="1" si="33"/>
        <v/>
      </c>
      <c r="P80" s="113">
        <f t="shared" ca="1" si="34"/>
        <v>0</v>
      </c>
      <c r="Q80" s="113">
        <f t="shared" ca="1" si="35"/>
        <v>0</v>
      </c>
      <c r="R80" s="123" t="str">
        <f t="shared" ca="1" si="41"/>
        <v/>
      </c>
      <c r="S80" s="154">
        <f t="shared" ca="1" si="36"/>
        <v>0</v>
      </c>
      <c r="T80" s="95">
        <f t="shared" ca="1" si="37"/>
        <v>0</v>
      </c>
      <c r="U80" s="95">
        <f t="shared" ca="1" si="38"/>
        <v>0</v>
      </c>
      <c r="V80" s="96">
        <f t="shared" ca="1" si="39"/>
        <v>0</v>
      </c>
      <c r="W80" s="107" t="str">
        <f t="shared" ca="1" si="40"/>
        <v xml:space="preserve">クリア ! </v>
      </c>
    </row>
    <row r="81" spans="1:23" x14ac:dyDescent="0.15">
      <c r="A81" s="87">
        <v>77</v>
      </c>
      <c r="B81" s="87">
        <f t="shared" ca="1" si="25"/>
        <v>0</v>
      </c>
      <c r="C81" s="87">
        <f t="shared" ca="1" si="26"/>
        <v>0</v>
      </c>
      <c r="D81" s="87">
        <f t="shared" ca="1" si="22"/>
        <v>0</v>
      </c>
      <c r="E81" s="87">
        <f t="shared" ca="1" si="27"/>
        <v>0</v>
      </c>
      <c r="F81" s="87">
        <f t="shared" ca="1" si="23"/>
        <v>0</v>
      </c>
      <c r="G81" s="87" t="str">
        <f t="shared" ca="1" si="28"/>
        <v/>
      </c>
      <c r="H81" s="134">
        <f t="shared" ca="1" si="29"/>
        <v>0</v>
      </c>
      <c r="I81" s="122" t="str">
        <f t="shared" ca="1" si="30"/>
        <v/>
      </c>
      <c r="J81" s="124" t="str">
        <f t="shared" ca="1" si="31"/>
        <v/>
      </c>
      <c r="K81" s="137"/>
      <c r="L81" s="123"/>
      <c r="M81" s="123">
        <f t="shared" ca="1" si="32"/>
        <v>0</v>
      </c>
      <c r="N81" s="91">
        <f t="shared" ca="1" si="24"/>
        <v>0</v>
      </c>
      <c r="O81" s="99" t="str">
        <f t="shared" ca="1" si="33"/>
        <v/>
      </c>
      <c r="P81" s="113">
        <f t="shared" ca="1" si="34"/>
        <v>0</v>
      </c>
      <c r="Q81" s="113">
        <f t="shared" ca="1" si="35"/>
        <v>0</v>
      </c>
      <c r="R81" s="123" t="str">
        <f t="shared" ca="1" si="41"/>
        <v/>
      </c>
      <c r="S81" s="154">
        <f t="shared" ca="1" si="36"/>
        <v>0</v>
      </c>
      <c r="T81" s="95">
        <f t="shared" ca="1" si="37"/>
        <v>0</v>
      </c>
      <c r="U81" s="95">
        <f t="shared" ca="1" si="38"/>
        <v>0</v>
      </c>
      <c r="V81" s="96">
        <f t="shared" ca="1" si="39"/>
        <v>0</v>
      </c>
      <c r="W81" s="107" t="str">
        <f t="shared" ca="1" si="40"/>
        <v xml:space="preserve">クリア ! </v>
      </c>
    </row>
    <row r="82" spans="1:23" x14ac:dyDescent="0.15">
      <c r="A82" s="87">
        <v>78</v>
      </c>
      <c r="B82" s="87">
        <f t="shared" ca="1" si="25"/>
        <v>0</v>
      </c>
      <c r="C82" s="87">
        <f t="shared" ca="1" si="26"/>
        <v>0</v>
      </c>
      <c r="D82" s="87">
        <f t="shared" ca="1" si="22"/>
        <v>0</v>
      </c>
      <c r="E82" s="87">
        <f t="shared" ca="1" si="27"/>
        <v>0</v>
      </c>
      <c r="F82" s="87">
        <f t="shared" ca="1" si="23"/>
        <v>0</v>
      </c>
      <c r="G82" s="87" t="str">
        <f t="shared" ca="1" si="28"/>
        <v/>
      </c>
      <c r="H82" s="134">
        <f t="shared" ca="1" si="29"/>
        <v>0</v>
      </c>
      <c r="I82" s="122" t="str">
        <f t="shared" ca="1" si="30"/>
        <v/>
      </c>
      <c r="J82" s="124" t="str">
        <f t="shared" ca="1" si="31"/>
        <v/>
      </c>
      <c r="K82" s="137"/>
      <c r="L82" s="123"/>
      <c r="M82" s="123">
        <f t="shared" ca="1" si="32"/>
        <v>0</v>
      </c>
      <c r="N82" s="91">
        <f t="shared" ca="1" si="24"/>
        <v>0</v>
      </c>
      <c r="O82" s="99" t="str">
        <f t="shared" ca="1" si="33"/>
        <v/>
      </c>
      <c r="P82" s="113">
        <f t="shared" ca="1" si="34"/>
        <v>0</v>
      </c>
      <c r="Q82" s="113">
        <f t="shared" ca="1" si="35"/>
        <v>0</v>
      </c>
      <c r="R82" s="123" t="str">
        <f t="shared" ca="1" si="41"/>
        <v/>
      </c>
      <c r="S82" s="154">
        <f t="shared" ca="1" si="36"/>
        <v>0</v>
      </c>
      <c r="T82" s="95">
        <f t="shared" ca="1" si="37"/>
        <v>0</v>
      </c>
      <c r="U82" s="95">
        <f t="shared" ca="1" si="38"/>
        <v>0</v>
      </c>
      <c r="V82" s="96">
        <f t="shared" ca="1" si="39"/>
        <v>0</v>
      </c>
      <c r="W82" s="107" t="str">
        <f t="shared" ca="1" si="40"/>
        <v xml:space="preserve">クリア ! </v>
      </c>
    </row>
    <row r="83" spans="1:23" x14ac:dyDescent="0.15">
      <c r="A83" s="87">
        <v>79</v>
      </c>
      <c r="B83" s="87">
        <f t="shared" ca="1" si="25"/>
        <v>0</v>
      </c>
      <c r="C83" s="87">
        <f t="shared" ca="1" si="26"/>
        <v>0</v>
      </c>
      <c r="D83" s="87">
        <f t="shared" ca="1" si="22"/>
        <v>0</v>
      </c>
      <c r="E83" s="87">
        <f t="shared" ca="1" si="27"/>
        <v>0</v>
      </c>
      <c r="F83" s="87">
        <f t="shared" ca="1" si="23"/>
        <v>0</v>
      </c>
      <c r="G83" s="87" t="str">
        <f t="shared" ca="1" si="28"/>
        <v/>
      </c>
      <c r="H83" s="134">
        <f t="shared" ca="1" si="29"/>
        <v>0</v>
      </c>
      <c r="I83" s="122" t="str">
        <f t="shared" ca="1" si="30"/>
        <v/>
      </c>
      <c r="J83" s="124" t="str">
        <f t="shared" ca="1" si="31"/>
        <v/>
      </c>
      <c r="K83" s="137"/>
      <c r="L83" s="123"/>
      <c r="M83" s="123">
        <f t="shared" ca="1" si="32"/>
        <v>0</v>
      </c>
      <c r="N83" s="91">
        <f t="shared" ca="1" si="24"/>
        <v>0</v>
      </c>
      <c r="O83" s="99" t="str">
        <f t="shared" ca="1" si="33"/>
        <v/>
      </c>
      <c r="P83" s="113">
        <f t="shared" ca="1" si="34"/>
        <v>0</v>
      </c>
      <c r="Q83" s="113">
        <f t="shared" ca="1" si="35"/>
        <v>0</v>
      </c>
      <c r="R83" s="123" t="str">
        <f t="shared" ca="1" si="41"/>
        <v/>
      </c>
      <c r="S83" s="154">
        <f t="shared" ca="1" si="36"/>
        <v>0</v>
      </c>
      <c r="T83" s="95">
        <f t="shared" ca="1" si="37"/>
        <v>0</v>
      </c>
      <c r="U83" s="95">
        <f t="shared" ca="1" si="38"/>
        <v>0</v>
      </c>
      <c r="V83" s="96">
        <f t="shared" ca="1" si="39"/>
        <v>0</v>
      </c>
      <c r="W83" s="107" t="str">
        <f t="shared" ca="1" si="40"/>
        <v xml:space="preserve">クリア ! </v>
      </c>
    </row>
    <row r="84" spans="1:23" x14ac:dyDescent="0.15">
      <c r="A84" s="87">
        <v>80</v>
      </c>
      <c r="B84" s="87">
        <f t="shared" ca="1" si="25"/>
        <v>0</v>
      </c>
      <c r="C84" s="87">
        <f t="shared" ca="1" si="26"/>
        <v>0</v>
      </c>
      <c r="D84" s="87">
        <f t="shared" ca="1" si="22"/>
        <v>0</v>
      </c>
      <c r="E84" s="87">
        <f t="shared" ca="1" si="27"/>
        <v>0</v>
      </c>
      <c r="F84" s="87">
        <f t="shared" ca="1" si="23"/>
        <v>0</v>
      </c>
      <c r="G84" s="87" t="str">
        <f t="shared" ca="1" si="28"/>
        <v/>
      </c>
      <c r="H84" s="134">
        <f t="shared" ca="1" si="29"/>
        <v>0</v>
      </c>
      <c r="I84" s="122" t="str">
        <f t="shared" ca="1" si="30"/>
        <v/>
      </c>
      <c r="J84" s="124" t="str">
        <f t="shared" ca="1" si="31"/>
        <v/>
      </c>
      <c r="K84" s="137"/>
      <c r="L84" s="123"/>
      <c r="M84" s="123">
        <f t="shared" ca="1" si="32"/>
        <v>0</v>
      </c>
      <c r="N84" s="91">
        <f t="shared" ca="1" si="24"/>
        <v>0</v>
      </c>
      <c r="O84" s="99" t="str">
        <f t="shared" ca="1" si="33"/>
        <v/>
      </c>
      <c r="P84" s="113">
        <f t="shared" ca="1" si="34"/>
        <v>0</v>
      </c>
      <c r="Q84" s="113">
        <f t="shared" ca="1" si="35"/>
        <v>0</v>
      </c>
      <c r="R84" s="123" t="str">
        <f t="shared" ca="1" si="41"/>
        <v/>
      </c>
      <c r="S84" s="154">
        <f t="shared" ca="1" si="36"/>
        <v>0</v>
      </c>
      <c r="T84" s="95">
        <f t="shared" ca="1" si="37"/>
        <v>0</v>
      </c>
      <c r="U84" s="95">
        <f t="shared" ca="1" si="38"/>
        <v>0</v>
      </c>
      <c r="V84" s="96">
        <f t="shared" ca="1" si="39"/>
        <v>0</v>
      </c>
      <c r="W84" s="107" t="str">
        <f t="shared" ca="1" si="40"/>
        <v xml:space="preserve">クリア ! </v>
      </c>
    </row>
    <row r="85" spans="1:23" x14ac:dyDescent="0.15">
      <c r="A85" s="87">
        <v>81</v>
      </c>
      <c r="B85" s="87">
        <f t="shared" ca="1" si="25"/>
        <v>0</v>
      </c>
      <c r="C85" s="87">
        <f t="shared" ca="1" si="26"/>
        <v>0</v>
      </c>
      <c r="D85" s="87">
        <f t="shared" ca="1" si="22"/>
        <v>0</v>
      </c>
      <c r="E85" s="87">
        <f t="shared" ca="1" si="27"/>
        <v>0</v>
      </c>
      <c r="F85" s="87">
        <f t="shared" ca="1" si="23"/>
        <v>0</v>
      </c>
      <c r="G85" s="87" t="str">
        <f t="shared" ca="1" si="28"/>
        <v/>
      </c>
      <c r="H85" s="134">
        <f t="shared" ca="1" si="29"/>
        <v>0</v>
      </c>
      <c r="I85" s="122" t="str">
        <f t="shared" ca="1" si="30"/>
        <v/>
      </c>
      <c r="J85" s="124" t="str">
        <f t="shared" ca="1" si="31"/>
        <v/>
      </c>
      <c r="K85" s="137"/>
      <c r="L85" s="123"/>
      <c r="M85" s="123">
        <f t="shared" ca="1" si="32"/>
        <v>0</v>
      </c>
      <c r="N85" s="91">
        <f t="shared" ca="1" si="24"/>
        <v>0</v>
      </c>
      <c r="O85" s="99" t="str">
        <f t="shared" ca="1" si="33"/>
        <v/>
      </c>
      <c r="P85" s="113">
        <f t="shared" ca="1" si="34"/>
        <v>0</v>
      </c>
      <c r="Q85" s="113">
        <f t="shared" ca="1" si="35"/>
        <v>0</v>
      </c>
      <c r="R85" s="123" t="str">
        <f t="shared" ca="1" si="41"/>
        <v/>
      </c>
      <c r="S85" s="154">
        <f t="shared" ca="1" si="36"/>
        <v>0</v>
      </c>
      <c r="T85" s="95">
        <f t="shared" ca="1" si="37"/>
        <v>0</v>
      </c>
      <c r="U85" s="95">
        <f t="shared" ca="1" si="38"/>
        <v>0</v>
      </c>
      <c r="V85" s="96">
        <f t="shared" ca="1" si="39"/>
        <v>0</v>
      </c>
      <c r="W85" s="107" t="str">
        <f t="shared" ca="1" si="40"/>
        <v xml:space="preserve">クリア ! </v>
      </c>
    </row>
    <row r="86" spans="1:23" x14ac:dyDescent="0.15">
      <c r="A86" s="87">
        <v>82</v>
      </c>
      <c r="B86" s="87">
        <f t="shared" ca="1" si="25"/>
        <v>0</v>
      </c>
      <c r="C86" s="87">
        <f t="shared" ca="1" si="26"/>
        <v>0</v>
      </c>
      <c r="D86" s="87">
        <f t="shared" ca="1" si="22"/>
        <v>0</v>
      </c>
      <c r="E86" s="87">
        <f t="shared" ca="1" si="27"/>
        <v>0</v>
      </c>
      <c r="F86" s="87">
        <f t="shared" ca="1" si="23"/>
        <v>0</v>
      </c>
      <c r="G86" s="87" t="str">
        <f t="shared" ca="1" si="28"/>
        <v/>
      </c>
      <c r="H86" s="134">
        <f t="shared" ca="1" si="29"/>
        <v>0</v>
      </c>
      <c r="I86" s="122" t="str">
        <f t="shared" ca="1" si="30"/>
        <v/>
      </c>
      <c r="J86" s="124" t="str">
        <f t="shared" ca="1" si="31"/>
        <v/>
      </c>
      <c r="K86" s="137"/>
      <c r="L86" s="123"/>
      <c r="M86" s="123">
        <f t="shared" ca="1" si="32"/>
        <v>0</v>
      </c>
      <c r="N86" s="91">
        <f t="shared" ca="1" si="24"/>
        <v>0</v>
      </c>
      <c r="O86" s="99" t="str">
        <f t="shared" ca="1" si="33"/>
        <v/>
      </c>
      <c r="P86" s="113">
        <f t="shared" ca="1" si="34"/>
        <v>0</v>
      </c>
      <c r="Q86" s="113">
        <f t="shared" ca="1" si="35"/>
        <v>0</v>
      </c>
      <c r="R86" s="123" t="str">
        <f t="shared" ca="1" si="41"/>
        <v/>
      </c>
      <c r="S86" s="154">
        <f t="shared" ca="1" si="36"/>
        <v>0</v>
      </c>
      <c r="T86" s="95">
        <f t="shared" ca="1" si="37"/>
        <v>0</v>
      </c>
      <c r="U86" s="95">
        <f t="shared" ca="1" si="38"/>
        <v>0</v>
      </c>
      <c r="V86" s="96">
        <f t="shared" ca="1" si="39"/>
        <v>0</v>
      </c>
      <c r="W86" s="107" t="str">
        <f t="shared" ca="1" si="40"/>
        <v xml:space="preserve">クリア ! </v>
      </c>
    </row>
    <row r="87" spans="1:23" x14ac:dyDescent="0.15">
      <c r="A87" s="87">
        <v>83</v>
      </c>
      <c r="B87" s="87">
        <f t="shared" ca="1" si="25"/>
        <v>0</v>
      </c>
      <c r="C87" s="87">
        <f t="shared" ca="1" si="26"/>
        <v>0</v>
      </c>
      <c r="D87" s="87">
        <f t="shared" ca="1" si="22"/>
        <v>0</v>
      </c>
      <c r="E87" s="87">
        <f t="shared" ca="1" si="27"/>
        <v>0</v>
      </c>
      <c r="F87" s="87">
        <f t="shared" ca="1" si="23"/>
        <v>0</v>
      </c>
      <c r="G87" s="87" t="str">
        <f t="shared" ca="1" si="28"/>
        <v/>
      </c>
      <c r="H87" s="134">
        <f t="shared" ca="1" si="29"/>
        <v>0</v>
      </c>
      <c r="I87" s="122" t="str">
        <f t="shared" ca="1" si="30"/>
        <v/>
      </c>
      <c r="J87" s="124" t="str">
        <f t="shared" ca="1" si="31"/>
        <v/>
      </c>
      <c r="K87" s="137"/>
      <c r="L87" s="123"/>
      <c r="M87" s="123">
        <f t="shared" ca="1" si="32"/>
        <v>0</v>
      </c>
      <c r="N87" s="91">
        <f t="shared" ca="1" si="24"/>
        <v>0</v>
      </c>
      <c r="O87" s="99" t="str">
        <f t="shared" ca="1" si="33"/>
        <v/>
      </c>
      <c r="P87" s="113">
        <f t="shared" ca="1" si="34"/>
        <v>0</v>
      </c>
      <c r="Q87" s="113">
        <f t="shared" ca="1" si="35"/>
        <v>0</v>
      </c>
      <c r="R87" s="123" t="str">
        <f t="shared" ca="1" si="41"/>
        <v/>
      </c>
      <c r="S87" s="154">
        <f t="shared" ca="1" si="36"/>
        <v>0</v>
      </c>
      <c r="T87" s="95">
        <f t="shared" ca="1" si="37"/>
        <v>0</v>
      </c>
      <c r="U87" s="95">
        <f t="shared" ca="1" si="38"/>
        <v>0</v>
      </c>
      <c r="V87" s="96">
        <f t="shared" ca="1" si="39"/>
        <v>0</v>
      </c>
      <c r="W87" s="107" t="str">
        <f t="shared" ca="1" si="40"/>
        <v xml:space="preserve">クリア ! </v>
      </c>
    </row>
    <row r="88" spans="1:23" x14ac:dyDescent="0.15">
      <c r="A88" s="87">
        <v>84</v>
      </c>
      <c r="B88" s="87">
        <f t="shared" ca="1" si="25"/>
        <v>0</v>
      </c>
      <c r="C88" s="87">
        <f t="shared" ca="1" si="26"/>
        <v>0</v>
      </c>
      <c r="D88" s="87">
        <f t="shared" ca="1" si="22"/>
        <v>0</v>
      </c>
      <c r="E88" s="87">
        <f t="shared" ca="1" si="27"/>
        <v>0</v>
      </c>
      <c r="F88" s="87">
        <f t="shared" ca="1" si="23"/>
        <v>0</v>
      </c>
      <c r="G88" s="87" t="str">
        <f t="shared" ca="1" si="28"/>
        <v/>
      </c>
      <c r="H88" s="134">
        <f t="shared" ca="1" si="29"/>
        <v>0</v>
      </c>
      <c r="I88" s="122" t="str">
        <f t="shared" ca="1" si="30"/>
        <v/>
      </c>
      <c r="J88" s="124" t="str">
        <f t="shared" ca="1" si="31"/>
        <v/>
      </c>
      <c r="K88" s="137"/>
      <c r="L88" s="123"/>
      <c r="M88" s="123">
        <f t="shared" ca="1" si="32"/>
        <v>0</v>
      </c>
      <c r="N88" s="91">
        <f t="shared" ca="1" si="24"/>
        <v>0</v>
      </c>
      <c r="O88" s="99" t="str">
        <f t="shared" ca="1" si="33"/>
        <v/>
      </c>
      <c r="P88" s="113">
        <f t="shared" ca="1" si="34"/>
        <v>0</v>
      </c>
      <c r="Q88" s="113">
        <f t="shared" ca="1" si="35"/>
        <v>0</v>
      </c>
      <c r="R88" s="123" t="str">
        <f t="shared" ca="1" si="41"/>
        <v/>
      </c>
      <c r="S88" s="154">
        <f t="shared" ca="1" si="36"/>
        <v>0</v>
      </c>
      <c r="T88" s="95">
        <f t="shared" ca="1" si="37"/>
        <v>0</v>
      </c>
      <c r="U88" s="95">
        <f t="shared" ca="1" si="38"/>
        <v>0</v>
      </c>
      <c r="V88" s="96">
        <f t="shared" ca="1" si="39"/>
        <v>0</v>
      </c>
      <c r="W88" s="107" t="str">
        <f t="shared" ca="1" si="40"/>
        <v xml:space="preserve">クリア ! </v>
      </c>
    </row>
    <row r="89" spans="1:23" x14ac:dyDescent="0.15">
      <c r="A89" s="87">
        <v>85</v>
      </c>
      <c r="B89" s="87">
        <f t="shared" ca="1" si="25"/>
        <v>0</v>
      </c>
      <c r="C89" s="87">
        <f t="shared" ca="1" si="26"/>
        <v>0</v>
      </c>
      <c r="D89" s="87">
        <f t="shared" ca="1" si="22"/>
        <v>0</v>
      </c>
      <c r="E89" s="87">
        <f t="shared" ca="1" si="27"/>
        <v>0</v>
      </c>
      <c r="F89" s="87">
        <f t="shared" ca="1" si="23"/>
        <v>0</v>
      </c>
      <c r="G89" s="87" t="str">
        <f t="shared" ca="1" si="28"/>
        <v/>
      </c>
      <c r="H89" s="134">
        <f t="shared" ca="1" si="29"/>
        <v>0</v>
      </c>
      <c r="I89" s="122" t="str">
        <f t="shared" ca="1" si="30"/>
        <v/>
      </c>
      <c r="J89" s="124" t="str">
        <f t="shared" ca="1" si="31"/>
        <v/>
      </c>
      <c r="K89" s="137"/>
      <c r="L89" s="123"/>
      <c r="M89" s="123">
        <f t="shared" ca="1" si="32"/>
        <v>0</v>
      </c>
      <c r="N89" s="91">
        <f t="shared" ca="1" si="24"/>
        <v>0</v>
      </c>
      <c r="O89" s="99" t="str">
        <f t="shared" ca="1" si="33"/>
        <v/>
      </c>
      <c r="P89" s="113">
        <f t="shared" ca="1" si="34"/>
        <v>0</v>
      </c>
      <c r="Q89" s="113">
        <f t="shared" ca="1" si="35"/>
        <v>0</v>
      </c>
      <c r="R89" s="123" t="str">
        <f t="shared" ca="1" si="41"/>
        <v/>
      </c>
      <c r="S89" s="154">
        <f t="shared" ca="1" si="36"/>
        <v>0</v>
      </c>
      <c r="T89" s="95">
        <f t="shared" ca="1" si="37"/>
        <v>0</v>
      </c>
      <c r="U89" s="95">
        <f t="shared" ca="1" si="38"/>
        <v>0</v>
      </c>
      <c r="V89" s="96">
        <f t="shared" ca="1" si="39"/>
        <v>0</v>
      </c>
      <c r="W89" s="107" t="str">
        <f t="shared" ca="1" si="40"/>
        <v xml:space="preserve">クリア ! </v>
      </c>
    </row>
    <row r="90" spans="1:23" x14ac:dyDescent="0.15">
      <c r="A90" s="87">
        <v>86</v>
      </c>
      <c r="B90" s="87">
        <f t="shared" ca="1" si="25"/>
        <v>0</v>
      </c>
      <c r="C90" s="87">
        <f t="shared" ca="1" si="26"/>
        <v>0</v>
      </c>
      <c r="D90" s="87">
        <f t="shared" ca="1" si="22"/>
        <v>0</v>
      </c>
      <c r="E90" s="87">
        <f t="shared" ca="1" si="27"/>
        <v>0</v>
      </c>
      <c r="F90" s="87">
        <f t="shared" ca="1" si="23"/>
        <v>0</v>
      </c>
      <c r="G90" s="87" t="str">
        <f t="shared" ca="1" si="28"/>
        <v/>
      </c>
      <c r="H90" s="134">
        <f t="shared" ca="1" si="29"/>
        <v>0</v>
      </c>
      <c r="I90" s="122" t="str">
        <f t="shared" ca="1" si="30"/>
        <v/>
      </c>
      <c r="J90" s="124" t="str">
        <f t="shared" ca="1" si="31"/>
        <v/>
      </c>
      <c r="K90" s="137"/>
      <c r="L90" s="123"/>
      <c r="M90" s="123">
        <f t="shared" ca="1" si="32"/>
        <v>0</v>
      </c>
      <c r="N90" s="91">
        <f t="shared" ca="1" si="24"/>
        <v>0</v>
      </c>
      <c r="O90" s="99" t="str">
        <f t="shared" ca="1" si="33"/>
        <v/>
      </c>
      <c r="P90" s="113">
        <f t="shared" ca="1" si="34"/>
        <v>0</v>
      </c>
      <c r="Q90" s="113">
        <f t="shared" ca="1" si="35"/>
        <v>0</v>
      </c>
      <c r="R90" s="123" t="str">
        <f t="shared" ca="1" si="41"/>
        <v/>
      </c>
      <c r="S90" s="154">
        <f t="shared" ca="1" si="36"/>
        <v>0</v>
      </c>
      <c r="T90" s="95">
        <f t="shared" ca="1" si="37"/>
        <v>0</v>
      </c>
      <c r="U90" s="95">
        <f t="shared" ca="1" si="38"/>
        <v>0</v>
      </c>
      <c r="V90" s="96">
        <f t="shared" ca="1" si="39"/>
        <v>0</v>
      </c>
      <c r="W90" s="107" t="str">
        <f t="shared" ca="1" si="40"/>
        <v xml:space="preserve">クリア ! </v>
      </c>
    </row>
    <row r="91" spans="1:23" x14ac:dyDescent="0.15">
      <c r="A91" s="87">
        <v>87</v>
      </c>
      <c r="B91" s="87">
        <f t="shared" ca="1" si="25"/>
        <v>0</v>
      </c>
      <c r="C91" s="87">
        <f t="shared" ca="1" si="26"/>
        <v>0</v>
      </c>
      <c r="D91" s="87">
        <f t="shared" ca="1" si="22"/>
        <v>0</v>
      </c>
      <c r="E91" s="87">
        <f t="shared" ca="1" si="27"/>
        <v>0</v>
      </c>
      <c r="F91" s="87">
        <f t="shared" ca="1" si="23"/>
        <v>0</v>
      </c>
      <c r="G91" s="87" t="str">
        <f t="shared" ca="1" si="28"/>
        <v/>
      </c>
      <c r="H91" s="134">
        <f t="shared" ca="1" si="29"/>
        <v>0</v>
      </c>
      <c r="I91" s="122" t="str">
        <f t="shared" ca="1" si="30"/>
        <v/>
      </c>
      <c r="J91" s="124" t="str">
        <f t="shared" ca="1" si="31"/>
        <v/>
      </c>
      <c r="K91" s="137"/>
      <c r="L91" s="123"/>
      <c r="M91" s="123">
        <f t="shared" ca="1" si="32"/>
        <v>0</v>
      </c>
      <c r="N91" s="91">
        <f t="shared" ca="1" si="24"/>
        <v>0</v>
      </c>
      <c r="O91" s="99" t="str">
        <f t="shared" ca="1" si="33"/>
        <v/>
      </c>
      <c r="P91" s="113">
        <f t="shared" ca="1" si="34"/>
        <v>0</v>
      </c>
      <c r="Q91" s="113">
        <f t="shared" ca="1" si="35"/>
        <v>0</v>
      </c>
      <c r="R91" s="123" t="str">
        <f t="shared" ca="1" si="41"/>
        <v/>
      </c>
      <c r="S91" s="154">
        <f t="shared" ca="1" si="36"/>
        <v>0</v>
      </c>
      <c r="T91" s="95">
        <f t="shared" ca="1" si="37"/>
        <v>0</v>
      </c>
      <c r="U91" s="95">
        <f t="shared" ca="1" si="38"/>
        <v>0</v>
      </c>
      <c r="V91" s="96">
        <f t="shared" ca="1" si="39"/>
        <v>0</v>
      </c>
      <c r="W91" s="107" t="str">
        <f t="shared" ca="1" si="40"/>
        <v xml:space="preserve">クリア ! </v>
      </c>
    </row>
    <row r="92" spans="1:23" x14ac:dyDescent="0.15">
      <c r="A92" s="87">
        <v>88</v>
      </c>
      <c r="B92" s="87">
        <f t="shared" ca="1" si="25"/>
        <v>0</v>
      </c>
      <c r="C92" s="87">
        <f t="shared" ca="1" si="26"/>
        <v>0</v>
      </c>
      <c r="D92" s="87">
        <f t="shared" ca="1" si="22"/>
        <v>0</v>
      </c>
      <c r="E92" s="87">
        <f t="shared" ca="1" si="27"/>
        <v>0</v>
      </c>
      <c r="F92" s="87">
        <f t="shared" ca="1" si="23"/>
        <v>0</v>
      </c>
      <c r="G92" s="87" t="str">
        <f t="shared" ca="1" si="28"/>
        <v/>
      </c>
      <c r="H92" s="134">
        <f t="shared" ca="1" si="29"/>
        <v>0</v>
      </c>
      <c r="I92" s="122" t="str">
        <f t="shared" ca="1" si="30"/>
        <v/>
      </c>
      <c r="J92" s="124" t="str">
        <f t="shared" ca="1" si="31"/>
        <v/>
      </c>
      <c r="K92" s="137"/>
      <c r="L92" s="123"/>
      <c r="M92" s="123">
        <f t="shared" ca="1" si="32"/>
        <v>0</v>
      </c>
      <c r="N92" s="91">
        <f t="shared" ca="1" si="24"/>
        <v>0</v>
      </c>
      <c r="O92" s="99" t="str">
        <f t="shared" ca="1" si="33"/>
        <v/>
      </c>
      <c r="P92" s="113">
        <f t="shared" ca="1" si="34"/>
        <v>0</v>
      </c>
      <c r="Q92" s="113">
        <f t="shared" ca="1" si="35"/>
        <v>0</v>
      </c>
      <c r="R92" s="123" t="str">
        <f t="shared" ca="1" si="41"/>
        <v/>
      </c>
      <c r="S92" s="154">
        <f t="shared" ca="1" si="36"/>
        <v>0</v>
      </c>
      <c r="T92" s="95">
        <f t="shared" ca="1" si="37"/>
        <v>0</v>
      </c>
      <c r="U92" s="95">
        <f t="shared" ca="1" si="38"/>
        <v>0</v>
      </c>
      <c r="V92" s="96">
        <f t="shared" ca="1" si="39"/>
        <v>0</v>
      </c>
      <c r="W92" s="107" t="str">
        <f t="shared" ca="1" si="40"/>
        <v xml:space="preserve">クリア ! </v>
      </c>
    </row>
    <row r="93" spans="1:23" x14ac:dyDescent="0.15">
      <c r="A93" s="87">
        <v>89</v>
      </c>
      <c r="B93" s="87">
        <f t="shared" ca="1" si="25"/>
        <v>0</v>
      </c>
      <c r="C93" s="87">
        <f t="shared" ca="1" si="26"/>
        <v>0</v>
      </c>
      <c r="D93" s="87">
        <f t="shared" ca="1" si="22"/>
        <v>0</v>
      </c>
      <c r="E93" s="87">
        <f t="shared" ca="1" si="27"/>
        <v>0</v>
      </c>
      <c r="F93" s="87">
        <f t="shared" ca="1" si="23"/>
        <v>0</v>
      </c>
      <c r="G93" s="87" t="str">
        <f t="shared" ca="1" si="28"/>
        <v/>
      </c>
      <c r="H93" s="134">
        <f t="shared" ca="1" si="29"/>
        <v>0</v>
      </c>
      <c r="I93" s="122" t="str">
        <f t="shared" ca="1" si="30"/>
        <v/>
      </c>
      <c r="J93" s="124" t="str">
        <f t="shared" ca="1" si="31"/>
        <v/>
      </c>
      <c r="K93" s="137"/>
      <c r="L93" s="123"/>
      <c r="M93" s="123">
        <f t="shared" ca="1" si="32"/>
        <v>0</v>
      </c>
      <c r="N93" s="91">
        <f t="shared" ca="1" si="24"/>
        <v>0</v>
      </c>
      <c r="O93" s="99" t="str">
        <f t="shared" ca="1" si="33"/>
        <v/>
      </c>
      <c r="P93" s="113">
        <f t="shared" ca="1" si="34"/>
        <v>0</v>
      </c>
      <c r="Q93" s="113">
        <f t="shared" ca="1" si="35"/>
        <v>0</v>
      </c>
      <c r="R93" s="123" t="str">
        <f t="shared" ca="1" si="41"/>
        <v/>
      </c>
      <c r="S93" s="154">
        <f t="shared" ca="1" si="36"/>
        <v>0</v>
      </c>
      <c r="T93" s="95">
        <f t="shared" ca="1" si="37"/>
        <v>0</v>
      </c>
      <c r="U93" s="95">
        <f t="shared" ca="1" si="38"/>
        <v>0</v>
      </c>
      <c r="V93" s="96">
        <f t="shared" ca="1" si="39"/>
        <v>0</v>
      </c>
      <c r="W93" s="107" t="str">
        <f t="shared" ca="1" si="40"/>
        <v xml:space="preserve">クリア ! </v>
      </c>
    </row>
    <row r="94" spans="1:23" x14ac:dyDescent="0.15">
      <c r="A94" s="87">
        <v>90</v>
      </c>
      <c r="B94" s="87">
        <f t="shared" ca="1" si="25"/>
        <v>0</v>
      </c>
      <c r="C94" s="87">
        <f t="shared" ca="1" si="26"/>
        <v>0</v>
      </c>
      <c r="D94" s="87">
        <f t="shared" ca="1" si="22"/>
        <v>0</v>
      </c>
      <c r="E94" s="87">
        <f t="shared" ca="1" si="27"/>
        <v>0</v>
      </c>
      <c r="F94" s="87">
        <f t="shared" ca="1" si="23"/>
        <v>0</v>
      </c>
      <c r="G94" s="87" t="str">
        <f t="shared" ca="1" si="28"/>
        <v/>
      </c>
      <c r="H94" s="134">
        <f t="shared" ca="1" si="29"/>
        <v>0</v>
      </c>
      <c r="I94" s="122" t="str">
        <f t="shared" ca="1" si="30"/>
        <v/>
      </c>
      <c r="J94" s="124" t="str">
        <f t="shared" ca="1" si="31"/>
        <v/>
      </c>
      <c r="K94" s="137"/>
      <c r="L94" s="123"/>
      <c r="M94" s="123">
        <f t="shared" ca="1" si="32"/>
        <v>0</v>
      </c>
      <c r="N94" s="91">
        <f t="shared" ca="1" si="24"/>
        <v>0</v>
      </c>
      <c r="O94" s="99" t="str">
        <f t="shared" ca="1" si="33"/>
        <v/>
      </c>
      <c r="P94" s="113">
        <f t="shared" ca="1" si="34"/>
        <v>0</v>
      </c>
      <c r="Q94" s="113">
        <f t="shared" ca="1" si="35"/>
        <v>0</v>
      </c>
      <c r="R94" s="123" t="str">
        <f t="shared" ca="1" si="41"/>
        <v/>
      </c>
      <c r="S94" s="154">
        <f t="shared" ca="1" si="36"/>
        <v>0</v>
      </c>
      <c r="T94" s="95">
        <f t="shared" ca="1" si="37"/>
        <v>0</v>
      </c>
      <c r="U94" s="95">
        <f t="shared" ca="1" si="38"/>
        <v>0</v>
      </c>
      <c r="V94" s="96">
        <f t="shared" ca="1" si="39"/>
        <v>0</v>
      </c>
      <c r="W94" s="107" t="str">
        <f t="shared" ca="1" si="40"/>
        <v xml:space="preserve">クリア ! </v>
      </c>
    </row>
    <row r="95" spans="1:23" x14ac:dyDescent="0.15">
      <c r="A95" s="87">
        <v>91</v>
      </c>
      <c r="B95" s="87">
        <f t="shared" ca="1" si="25"/>
        <v>0</v>
      </c>
      <c r="C95" s="87">
        <f t="shared" ca="1" si="26"/>
        <v>0</v>
      </c>
      <c r="D95" s="87">
        <f t="shared" ca="1" si="22"/>
        <v>0</v>
      </c>
      <c r="E95" s="87">
        <f t="shared" ca="1" si="27"/>
        <v>0</v>
      </c>
      <c r="F95" s="87">
        <f t="shared" ca="1" si="23"/>
        <v>0</v>
      </c>
      <c r="G95" s="87" t="str">
        <f t="shared" ca="1" si="28"/>
        <v/>
      </c>
      <c r="H95" s="134">
        <f t="shared" ca="1" si="29"/>
        <v>0</v>
      </c>
      <c r="I95" s="122" t="str">
        <f t="shared" ca="1" si="30"/>
        <v/>
      </c>
      <c r="J95" s="124" t="str">
        <f t="shared" ca="1" si="31"/>
        <v/>
      </c>
      <c r="K95" s="137"/>
      <c r="L95" s="123"/>
      <c r="M95" s="123">
        <f t="shared" ca="1" si="32"/>
        <v>0</v>
      </c>
      <c r="N95" s="91">
        <f t="shared" ca="1" si="24"/>
        <v>0</v>
      </c>
      <c r="O95" s="99" t="str">
        <f t="shared" ca="1" si="33"/>
        <v/>
      </c>
      <c r="P95" s="113">
        <f t="shared" ca="1" si="34"/>
        <v>0</v>
      </c>
      <c r="Q95" s="113">
        <f t="shared" ca="1" si="35"/>
        <v>0</v>
      </c>
      <c r="R95" s="123" t="str">
        <f t="shared" ca="1" si="41"/>
        <v/>
      </c>
      <c r="S95" s="154">
        <f t="shared" ca="1" si="36"/>
        <v>0</v>
      </c>
      <c r="T95" s="95">
        <f t="shared" ca="1" si="37"/>
        <v>0</v>
      </c>
      <c r="U95" s="95">
        <f t="shared" ca="1" si="38"/>
        <v>0</v>
      </c>
      <c r="V95" s="96">
        <f t="shared" ca="1" si="39"/>
        <v>0</v>
      </c>
      <c r="W95" s="107" t="str">
        <f t="shared" ca="1" si="40"/>
        <v xml:space="preserve">クリア ! </v>
      </c>
    </row>
    <row r="96" spans="1:23" x14ac:dyDescent="0.15">
      <c r="A96" s="87">
        <v>92</v>
      </c>
      <c r="B96" s="87">
        <f t="shared" ca="1" si="25"/>
        <v>0</v>
      </c>
      <c r="C96" s="87">
        <f t="shared" ca="1" si="26"/>
        <v>0</v>
      </c>
      <c r="D96" s="87">
        <f t="shared" ca="1" si="22"/>
        <v>0</v>
      </c>
      <c r="E96" s="87">
        <f t="shared" ca="1" si="27"/>
        <v>0</v>
      </c>
      <c r="F96" s="87">
        <f t="shared" ca="1" si="23"/>
        <v>0</v>
      </c>
      <c r="G96" s="87" t="str">
        <f t="shared" ca="1" si="28"/>
        <v/>
      </c>
      <c r="H96" s="134">
        <f t="shared" ca="1" si="29"/>
        <v>0</v>
      </c>
      <c r="I96" s="122" t="str">
        <f t="shared" ca="1" si="30"/>
        <v/>
      </c>
      <c r="J96" s="124" t="str">
        <f t="shared" ca="1" si="31"/>
        <v/>
      </c>
      <c r="K96" s="137"/>
      <c r="L96" s="123"/>
      <c r="M96" s="123">
        <f t="shared" ca="1" si="32"/>
        <v>0</v>
      </c>
      <c r="N96" s="91">
        <f t="shared" ca="1" si="24"/>
        <v>0</v>
      </c>
      <c r="O96" s="99" t="str">
        <f t="shared" ca="1" si="33"/>
        <v/>
      </c>
      <c r="P96" s="113">
        <f t="shared" ca="1" si="34"/>
        <v>0</v>
      </c>
      <c r="Q96" s="113">
        <f t="shared" ca="1" si="35"/>
        <v>0</v>
      </c>
      <c r="R96" s="123" t="str">
        <f t="shared" ca="1" si="41"/>
        <v/>
      </c>
      <c r="S96" s="154">
        <f t="shared" ca="1" si="36"/>
        <v>0</v>
      </c>
      <c r="T96" s="95">
        <f t="shared" ca="1" si="37"/>
        <v>0</v>
      </c>
      <c r="U96" s="95">
        <f t="shared" ca="1" si="38"/>
        <v>0</v>
      </c>
      <c r="V96" s="96">
        <f t="shared" ca="1" si="39"/>
        <v>0</v>
      </c>
      <c r="W96" s="107" t="str">
        <f t="shared" ca="1" si="40"/>
        <v xml:space="preserve">クリア ! </v>
      </c>
    </row>
    <row r="97" spans="1:23" x14ac:dyDescent="0.15">
      <c r="A97" s="87">
        <v>93</v>
      </c>
      <c r="B97" s="87">
        <f t="shared" ca="1" si="25"/>
        <v>0</v>
      </c>
      <c r="C97" s="87">
        <f t="shared" ca="1" si="26"/>
        <v>0</v>
      </c>
      <c r="D97" s="87">
        <f t="shared" ca="1" si="22"/>
        <v>0</v>
      </c>
      <c r="E97" s="87">
        <f t="shared" ca="1" si="27"/>
        <v>0</v>
      </c>
      <c r="F97" s="87">
        <f t="shared" ca="1" si="23"/>
        <v>0</v>
      </c>
      <c r="G97" s="87" t="str">
        <f t="shared" ca="1" si="28"/>
        <v/>
      </c>
      <c r="H97" s="134">
        <f t="shared" ca="1" si="29"/>
        <v>0</v>
      </c>
      <c r="I97" s="122" t="str">
        <f t="shared" ca="1" si="30"/>
        <v/>
      </c>
      <c r="J97" s="124" t="str">
        <f t="shared" ca="1" si="31"/>
        <v/>
      </c>
      <c r="K97" s="137"/>
      <c r="L97" s="123"/>
      <c r="M97" s="123">
        <f t="shared" ca="1" si="32"/>
        <v>0</v>
      </c>
      <c r="N97" s="91">
        <f t="shared" ca="1" si="24"/>
        <v>0</v>
      </c>
      <c r="O97" s="99" t="str">
        <f t="shared" ca="1" si="33"/>
        <v/>
      </c>
      <c r="P97" s="113">
        <f t="shared" ca="1" si="34"/>
        <v>0</v>
      </c>
      <c r="Q97" s="113">
        <f t="shared" ca="1" si="35"/>
        <v>0</v>
      </c>
      <c r="R97" s="123" t="str">
        <f t="shared" ca="1" si="41"/>
        <v/>
      </c>
      <c r="S97" s="154">
        <f t="shared" ca="1" si="36"/>
        <v>0</v>
      </c>
      <c r="T97" s="95">
        <f t="shared" ca="1" si="37"/>
        <v>0</v>
      </c>
      <c r="U97" s="95">
        <f t="shared" ca="1" si="38"/>
        <v>0</v>
      </c>
      <c r="V97" s="96">
        <f t="shared" ca="1" si="39"/>
        <v>0</v>
      </c>
      <c r="W97" s="107" t="str">
        <f t="shared" ca="1" si="40"/>
        <v xml:space="preserve">クリア ! </v>
      </c>
    </row>
    <row r="98" spans="1:23" x14ac:dyDescent="0.15">
      <c r="A98" s="87">
        <v>94</v>
      </c>
      <c r="B98" s="87">
        <f t="shared" ca="1" si="25"/>
        <v>0</v>
      </c>
      <c r="C98" s="87">
        <f t="shared" ca="1" si="26"/>
        <v>0</v>
      </c>
      <c r="D98" s="87">
        <f t="shared" ca="1" si="22"/>
        <v>0</v>
      </c>
      <c r="E98" s="87">
        <f t="shared" ca="1" si="27"/>
        <v>0</v>
      </c>
      <c r="F98" s="87">
        <f t="shared" ca="1" si="23"/>
        <v>0</v>
      </c>
      <c r="G98" s="87" t="str">
        <f t="shared" ca="1" si="28"/>
        <v/>
      </c>
      <c r="H98" s="134">
        <f t="shared" ca="1" si="29"/>
        <v>0</v>
      </c>
      <c r="I98" s="122" t="str">
        <f t="shared" ca="1" si="30"/>
        <v/>
      </c>
      <c r="J98" s="124" t="str">
        <f t="shared" ca="1" si="31"/>
        <v/>
      </c>
      <c r="K98" s="137"/>
      <c r="L98" s="123"/>
      <c r="M98" s="123">
        <f t="shared" ca="1" si="32"/>
        <v>0</v>
      </c>
      <c r="N98" s="91">
        <f t="shared" ca="1" si="24"/>
        <v>0</v>
      </c>
      <c r="O98" s="99" t="str">
        <f t="shared" ca="1" si="33"/>
        <v/>
      </c>
      <c r="P98" s="113">
        <f t="shared" ca="1" si="34"/>
        <v>0</v>
      </c>
      <c r="Q98" s="113">
        <f t="shared" ca="1" si="35"/>
        <v>0</v>
      </c>
      <c r="R98" s="123" t="str">
        <f t="shared" ca="1" si="41"/>
        <v/>
      </c>
      <c r="S98" s="154">
        <f t="shared" ca="1" si="36"/>
        <v>0</v>
      </c>
      <c r="T98" s="95">
        <f t="shared" ca="1" si="37"/>
        <v>0</v>
      </c>
      <c r="U98" s="95">
        <f t="shared" ca="1" si="38"/>
        <v>0</v>
      </c>
      <c r="V98" s="96">
        <f t="shared" ca="1" si="39"/>
        <v>0</v>
      </c>
      <c r="W98" s="107" t="str">
        <f t="shared" ca="1" si="40"/>
        <v xml:space="preserve">クリア ! </v>
      </c>
    </row>
    <row r="99" spans="1:23" x14ac:dyDescent="0.15">
      <c r="A99" s="87">
        <v>95</v>
      </c>
      <c r="B99" s="87">
        <f t="shared" ca="1" si="25"/>
        <v>0</v>
      </c>
      <c r="C99" s="87">
        <f t="shared" ca="1" si="26"/>
        <v>0</v>
      </c>
      <c r="D99" s="87">
        <f t="shared" ca="1" si="22"/>
        <v>0</v>
      </c>
      <c r="E99" s="87">
        <f t="shared" ca="1" si="27"/>
        <v>0</v>
      </c>
      <c r="F99" s="87">
        <f t="shared" ca="1" si="23"/>
        <v>0</v>
      </c>
      <c r="G99" s="87" t="str">
        <f t="shared" ca="1" si="28"/>
        <v/>
      </c>
      <c r="H99" s="134">
        <f t="shared" ca="1" si="29"/>
        <v>0</v>
      </c>
      <c r="I99" s="122" t="str">
        <f t="shared" ca="1" si="30"/>
        <v/>
      </c>
      <c r="J99" s="124" t="str">
        <f t="shared" ca="1" si="31"/>
        <v/>
      </c>
      <c r="K99" s="137"/>
      <c r="L99" s="123"/>
      <c r="M99" s="123">
        <f t="shared" ca="1" si="32"/>
        <v>0</v>
      </c>
      <c r="N99" s="91">
        <f t="shared" ca="1" si="24"/>
        <v>0</v>
      </c>
      <c r="O99" s="99" t="str">
        <f t="shared" ca="1" si="33"/>
        <v/>
      </c>
      <c r="P99" s="113">
        <f t="shared" ca="1" si="34"/>
        <v>0</v>
      </c>
      <c r="Q99" s="113">
        <f t="shared" ca="1" si="35"/>
        <v>0</v>
      </c>
      <c r="R99" s="123" t="str">
        <f t="shared" ca="1" si="41"/>
        <v/>
      </c>
      <c r="S99" s="154">
        <f t="shared" ca="1" si="36"/>
        <v>0</v>
      </c>
      <c r="T99" s="95">
        <f t="shared" ca="1" si="37"/>
        <v>0</v>
      </c>
      <c r="U99" s="95">
        <f t="shared" ca="1" si="38"/>
        <v>0</v>
      </c>
      <c r="V99" s="96">
        <f t="shared" ca="1" si="39"/>
        <v>0</v>
      </c>
      <c r="W99" s="107" t="str">
        <f t="shared" ca="1" si="40"/>
        <v xml:space="preserve">クリア ! </v>
      </c>
    </row>
    <row r="100" spans="1:23" x14ac:dyDescent="0.15">
      <c r="A100" s="87">
        <v>96</v>
      </c>
      <c r="B100" s="87">
        <f t="shared" ca="1" si="25"/>
        <v>0</v>
      </c>
      <c r="C100" s="87">
        <f t="shared" ca="1" si="26"/>
        <v>0</v>
      </c>
      <c r="D100" s="87">
        <f t="shared" ca="1" si="22"/>
        <v>0</v>
      </c>
      <c r="E100" s="87">
        <f t="shared" ca="1" si="27"/>
        <v>0</v>
      </c>
      <c r="F100" s="87">
        <f t="shared" ca="1" si="23"/>
        <v>0</v>
      </c>
      <c r="G100" s="87" t="str">
        <f t="shared" ca="1" si="28"/>
        <v/>
      </c>
      <c r="H100" s="134">
        <f t="shared" ca="1" si="29"/>
        <v>0</v>
      </c>
      <c r="I100" s="122" t="str">
        <f t="shared" ca="1" si="30"/>
        <v/>
      </c>
      <c r="J100" s="124" t="str">
        <f t="shared" ca="1" si="31"/>
        <v/>
      </c>
      <c r="K100" s="137"/>
      <c r="L100" s="123"/>
      <c r="M100" s="123">
        <f t="shared" ca="1" si="32"/>
        <v>0</v>
      </c>
      <c r="N100" s="91">
        <f t="shared" ca="1" si="24"/>
        <v>0</v>
      </c>
      <c r="O100" s="99" t="str">
        <f t="shared" ca="1" si="33"/>
        <v/>
      </c>
      <c r="P100" s="113">
        <f t="shared" ca="1" si="34"/>
        <v>0</v>
      </c>
      <c r="Q100" s="113">
        <f t="shared" ca="1" si="35"/>
        <v>0</v>
      </c>
      <c r="R100" s="123" t="str">
        <f t="shared" ca="1" si="41"/>
        <v/>
      </c>
      <c r="S100" s="154">
        <f t="shared" ca="1" si="36"/>
        <v>0</v>
      </c>
      <c r="T100" s="95">
        <f t="shared" ca="1" si="37"/>
        <v>0</v>
      </c>
      <c r="U100" s="95">
        <f t="shared" ca="1" si="38"/>
        <v>0</v>
      </c>
      <c r="V100" s="96">
        <f t="shared" ca="1" si="39"/>
        <v>0</v>
      </c>
      <c r="W100" s="107" t="str">
        <f t="shared" ca="1" si="40"/>
        <v xml:space="preserve">クリア ! </v>
      </c>
    </row>
    <row r="101" spans="1:23" x14ac:dyDescent="0.15">
      <c r="A101" s="87">
        <v>97</v>
      </c>
      <c r="B101" s="87">
        <f t="shared" ca="1" si="25"/>
        <v>0</v>
      </c>
      <c r="C101" s="87">
        <f t="shared" ca="1" si="26"/>
        <v>0</v>
      </c>
      <c r="D101" s="87">
        <f t="shared" ca="1" si="22"/>
        <v>0</v>
      </c>
      <c r="E101" s="87">
        <f t="shared" ca="1" si="27"/>
        <v>0</v>
      </c>
      <c r="F101" s="87">
        <f t="shared" ca="1" si="23"/>
        <v>0</v>
      </c>
      <c r="G101" s="87" t="str">
        <f t="shared" ca="1" si="28"/>
        <v/>
      </c>
      <c r="H101" s="134">
        <f t="shared" ca="1" si="29"/>
        <v>0</v>
      </c>
      <c r="I101" s="122" t="str">
        <f t="shared" ca="1" si="30"/>
        <v/>
      </c>
      <c r="J101" s="124" t="str">
        <f t="shared" ca="1" si="31"/>
        <v/>
      </c>
      <c r="K101" s="137"/>
      <c r="L101" s="123"/>
      <c r="M101" s="123">
        <f t="shared" ca="1" si="32"/>
        <v>0</v>
      </c>
      <c r="N101" s="91">
        <f t="shared" ca="1" si="24"/>
        <v>0</v>
      </c>
      <c r="O101" s="99" t="str">
        <f t="shared" ca="1" si="33"/>
        <v/>
      </c>
      <c r="P101" s="113">
        <f t="shared" ca="1" si="34"/>
        <v>0</v>
      </c>
      <c r="Q101" s="113">
        <f t="shared" ca="1" si="35"/>
        <v>0</v>
      </c>
      <c r="R101" s="123" t="str">
        <f t="shared" ca="1" si="41"/>
        <v/>
      </c>
      <c r="S101" s="154">
        <f t="shared" ca="1" si="36"/>
        <v>0</v>
      </c>
      <c r="T101" s="95">
        <f t="shared" ca="1" si="37"/>
        <v>0</v>
      </c>
      <c r="U101" s="95">
        <f t="shared" ca="1" si="38"/>
        <v>0</v>
      </c>
      <c r="V101" s="96">
        <f t="shared" ca="1" si="39"/>
        <v>0</v>
      </c>
      <c r="W101" s="107" t="str">
        <f t="shared" ca="1" si="40"/>
        <v xml:space="preserve">クリア ! </v>
      </c>
    </row>
    <row r="102" spans="1:23" x14ac:dyDescent="0.15">
      <c r="A102" s="87">
        <v>98</v>
      </c>
      <c r="B102" s="87">
        <f t="shared" ca="1" si="25"/>
        <v>0</v>
      </c>
      <c r="C102" s="87">
        <f t="shared" ca="1" si="26"/>
        <v>0</v>
      </c>
      <c r="D102" s="87">
        <f t="shared" ca="1" si="22"/>
        <v>0</v>
      </c>
      <c r="E102" s="87">
        <f t="shared" ca="1" si="27"/>
        <v>0</v>
      </c>
      <c r="F102" s="87">
        <f t="shared" ca="1" si="23"/>
        <v>0</v>
      </c>
      <c r="G102" s="87" t="str">
        <f t="shared" ca="1" si="28"/>
        <v/>
      </c>
      <c r="H102" s="134">
        <f t="shared" ca="1" si="29"/>
        <v>0</v>
      </c>
      <c r="I102" s="122" t="str">
        <f t="shared" ca="1" si="30"/>
        <v/>
      </c>
      <c r="J102" s="124" t="str">
        <f t="shared" ca="1" si="31"/>
        <v/>
      </c>
      <c r="K102" s="137"/>
      <c r="L102" s="123"/>
      <c r="M102" s="123">
        <f t="shared" ca="1" si="32"/>
        <v>0</v>
      </c>
      <c r="N102" s="91">
        <f t="shared" ca="1" si="24"/>
        <v>0</v>
      </c>
      <c r="O102" s="99" t="str">
        <f t="shared" ca="1" si="33"/>
        <v/>
      </c>
      <c r="P102" s="113">
        <f t="shared" ca="1" si="34"/>
        <v>0</v>
      </c>
      <c r="Q102" s="113">
        <f t="shared" ca="1" si="35"/>
        <v>0</v>
      </c>
      <c r="R102" s="123" t="str">
        <f t="shared" ca="1" si="41"/>
        <v/>
      </c>
      <c r="S102" s="154">
        <f t="shared" ca="1" si="36"/>
        <v>0</v>
      </c>
      <c r="T102" s="95">
        <f t="shared" ca="1" si="37"/>
        <v>0</v>
      </c>
      <c r="U102" s="95">
        <f t="shared" ca="1" si="38"/>
        <v>0</v>
      </c>
      <c r="V102" s="96">
        <f t="shared" ca="1" si="39"/>
        <v>0</v>
      </c>
      <c r="W102" s="107" t="str">
        <f t="shared" ca="1" si="40"/>
        <v xml:space="preserve">クリア ! </v>
      </c>
    </row>
    <row r="103" spans="1:23" x14ac:dyDescent="0.15">
      <c r="A103" s="87">
        <v>99</v>
      </c>
      <c r="B103" s="87">
        <f t="shared" ca="1" si="25"/>
        <v>0</v>
      </c>
      <c r="C103" s="87">
        <f t="shared" ca="1" si="26"/>
        <v>0</v>
      </c>
      <c r="D103" s="87">
        <f t="shared" ca="1" si="22"/>
        <v>0</v>
      </c>
      <c r="E103" s="87">
        <f t="shared" ca="1" si="27"/>
        <v>0</v>
      </c>
      <c r="F103" s="87">
        <f t="shared" ca="1" si="23"/>
        <v>0</v>
      </c>
      <c r="G103" s="87" t="str">
        <f t="shared" ca="1" si="28"/>
        <v/>
      </c>
      <c r="H103" s="134">
        <f t="shared" ca="1" si="29"/>
        <v>0</v>
      </c>
      <c r="I103" s="122" t="str">
        <f t="shared" ca="1" si="30"/>
        <v/>
      </c>
      <c r="J103" s="124" t="str">
        <f t="shared" ca="1" si="31"/>
        <v/>
      </c>
      <c r="K103" s="137"/>
      <c r="L103" s="123"/>
      <c r="M103" s="123">
        <f t="shared" ca="1" si="32"/>
        <v>0</v>
      </c>
      <c r="N103" s="91">
        <f t="shared" ca="1" si="24"/>
        <v>0</v>
      </c>
      <c r="O103" s="99" t="str">
        <f t="shared" ca="1" si="33"/>
        <v/>
      </c>
      <c r="P103" s="113">
        <f t="shared" ca="1" si="34"/>
        <v>0</v>
      </c>
      <c r="Q103" s="113">
        <f t="shared" ca="1" si="35"/>
        <v>0</v>
      </c>
      <c r="R103" s="123" t="str">
        <f t="shared" ca="1" si="41"/>
        <v/>
      </c>
      <c r="S103" s="154">
        <f t="shared" ca="1" si="36"/>
        <v>0</v>
      </c>
      <c r="T103" s="95">
        <f t="shared" ca="1" si="37"/>
        <v>0</v>
      </c>
      <c r="U103" s="95">
        <f t="shared" ca="1" si="38"/>
        <v>0</v>
      </c>
      <c r="V103" s="96">
        <f t="shared" ca="1" si="39"/>
        <v>0</v>
      </c>
      <c r="W103" s="107" t="str">
        <f t="shared" ca="1" si="40"/>
        <v xml:space="preserve">クリア ! </v>
      </c>
    </row>
    <row r="104" spans="1:23" x14ac:dyDescent="0.15">
      <c r="A104" s="87">
        <v>100</v>
      </c>
      <c r="B104" s="87">
        <f t="shared" ca="1" si="25"/>
        <v>0</v>
      </c>
      <c r="C104" s="87">
        <f t="shared" ca="1" si="26"/>
        <v>0</v>
      </c>
      <c r="D104" s="87">
        <f t="shared" ca="1" si="22"/>
        <v>0</v>
      </c>
      <c r="E104" s="87">
        <f t="shared" ca="1" si="27"/>
        <v>0</v>
      </c>
      <c r="F104" s="87">
        <f t="shared" ca="1" si="23"/>
        <v>0</v>
      </c>
      <c r="G104" s="87" t="str">
        <f t="shared" ca="1" si="28"/>
        <v/>
      </c>
      <c r="H104" s="134">
        <f t="shared" ca="1" si="29"/>
        <v>0</v>
      </c>
      <c r="I104" s="122" t="str">
        <f t="shared" ca="1" si="30"/>
        <v/>
      </c>
      <c r="J104" s="124" t="str">
        <f t="shared" ca="1" si="31"/>
        <v/>
      </c>
      <c r="K104" s="137"/>
      <c r="L104" s="123"/>
      <c r="M104" s="123">
        <f t="shared" ca="1" si="32"/>
        <v>0</v>
      </c>
      <c r="N104" s="91">
        <f t="shared" ca="1" si="24"/>
        <v>0</v>
      </c>
      <c r="O104" s="99" t="str">
        <f t="shared" ca="1" si="33"/>
        <v/>
      </c>
      <c r="P104" s="113">
        <f t="shared" ca="1" si="34"/>
        <v>0</v>
      </c>
      <c r="Q104" s="113">
        <f t="shared" ca="1" si="35"/>
        <v>0</v>
      </c>
      <c r="R104" s="123" t="str">
        <f t="shared" ca="1" si="41"/>
        <v/>
      </c>
      <c r="S104" s="154">
        <f t="shared" ca="1" si="36"/>
        <v>0</v>
      </c>
      <c r="T104" s="95">
        <f t="shared" ca="1" si="37"/>
        <v>0</v>
      </c>
      <c r="U104" s="95">
        <f t="shared" ca="1" si="38"/>
        <v>0</v>
      </c>
      <c r="V104" s="96">
        <f t="shared" ca="1" si="39"/>
        <v>0</v>
      </c>
      <c r="W104" s="107" t="str">
        <f t="shared" ca="1" si="40"/>
        <v xml:space="preserve">クリア ! </v>
      </c>
    </row>
    <row r="105" spans="1:23" x14ac:dyDescent="0.15">
      <c r="I105" s="127"/>
      <c r="J105" s="127"/>
      <c r="K105" s="127"/>
    </row>
  </sheetData>
  <sheetProtection password="CC71" sheet="1" objects="1" scenarios="1"/>
  <mergeCells count="8">
    <mergeCell ref="W2:W3"/>
    <mergeCell ref="A2:G2"/>
    <mergeCell ref="S2:S3"/>
    <mergeCell ref="T2:T3"/>
    <mergeCell ref="U2:U3"/>
    <mergeCell ref="V2:V3"/>
    <mergeCell ref="I2:O2"/>
    <mergeCell ref="P2:R2"/>
  </mergeCells>
  <phoneticPr fontId="2"/>
  <conditionalFormatting sqref="W5:W104">
    <cfRule type="expression" dxfId="4801" priority="1">
      <formula>$W5="要修正！"</formula>
    </cfRule>
  </conditionalFormatting>
  <pageMargins left="0.7" right="0.7" top="0.75" bottom="0.75" header="0.3" footer="0.3"/>
  <pageSetup paperSize="9" scale="7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511" priority="47">
      <formula>$Q$1="○"</formula>
    </cfRule>
  </conditionalFormatting>
  <conditionalFormatting sqref="C39">
    <cfRule type="expression" dxfId="4510" priority="45">
      <formula>$C$39&gt;$B$39/2</formula>
    </cfRule>
    <cfRule type="expression" dxfId="4509" priority="46">
      <formula>$C$39&gt;10000000</formula>
    </cfRule>
  </conditionalFormatting>
  <conditionalFormatting sqref="C40">
    <cfRule type="expression" dxfId="4508" priority="43">
      <formula>$C$40&gt;$B$40/2</formula>
    </cfRule>
    <cfRule type="expression" dxfId="4507" priority="44">
      <formula>$C$40&gt;1000000</formula>
    </cfRule>
  </conditionalFormatting>
  <conditionalFormatting sqref="C41">
    <cfRule type="expression" dxfId="4506" priority="41">
      <formula>$C$41&gt;$B$41/2</formula>
    </cfRule>
    <cfRule type="expression" dxfId="4505" priority="42">
      <formula>$C$41&gt;100000</formula>
    </cfRule>
  </conditionalFormatting>
  <conditionalFormatting sqref="R9">
    <cfRule type="expression" dxfId="4504" priority="38">
      <formula>R9="NG"</formula>
    </cfRule>
  </conditionalFormatting>
  <conditionalFormatting sqref="K29:K32 K34:K36 L25:M36">
    <cfRule type="expression" dxfId="4503" priority="21">
      <formula>$J25="追加"</formula>
    </cfRule>
    <cfRule type="expression" dxfId="4502" priority="40">
      <formula>$J25="新規"</formula>
    </cfRule>
  </conditionalFormatting>
  <conditionalFormatting sqref="B39:B41">
    <cfRule type="expression" dxfId="4501" priority="39">
      <formula>($C39+$D39+$E39)&lt;&gt;$B39</formula>
    </cfRule>
  </conditionalFormatting>
  <conditionalFormatting sqref="R39:T41">
    <cfRule type="expression" dxfId="4500" priority="36">
      <formula>R39="NG"</formula>
    </cfRule>
    <cfRule type="expression" dxfId="4499" priority="37">
      <formula>$R21="NG"</formula>
    </cfRule>
  </conditionalFormatting>
  <conditionalFormatting sqref="T42">
    <cfRule type="expression" dxfId="4498" priority="34">
      <formula>T42="NG"</formula>
    </cfRule>
    <cfRule type="expression" dxfId="4497" priority="35">
      <formula>$R24="NG"</formula>
    </cfRule>
  </conditionalFormatting>
  <conditionalFormatting sqref="R60:R61">
    <cfRule type="expression" dxfId="4496" priority="32">
      <formula>R60="NG"</formula>
    </cfRule>
    <cfRule type="expression" dxfId="4495" priority="33">
      <formula>$R43="NG"</formula>
    </cfRule>
  </conditionalFormatting>
  <conditionalFormatting sqref="R65">
    <cfRule type="expression" dxfId="4494" priority="31">
      <formula>R65="NG"</formula>
    </cfRule>
  </conditionalFormatting>
  <conditionalFormatting sqref="R3">
    <cfRule type="expression" dxfId="4493" priority="29">
      <formula>$R3&lt;&gt;"要修正！"</formula>
    </cfRule>
    <cfRule type="expression" dxfId="4492" priority="30">
      <formula>$R3="要修正！"</formula>
    </cfRule>
  </conditionalFormatting>
  <conditionalFormatting sqref="S34:S36 S25:S32">
    <cfRule type="expression" dxfId="4491" priority="48">
      <formula>S25="NG"</formula>
    </cfRule>
  </conditionalFormatting>
  <conditionalFormatting sqref="S59">
    <cfRule type="expression" dxfId="4490" priority="28">
      <formula>S59="NG"</formula>
    </cfRule>
  </conditionalFormatting>
  <conditionalFormatting sqref="R59">
    <cfRule type="expression" dxfId="4489" priority="26">
      <formula>R59="NG"</formula>
    </cfRule>
    <cfRule type="expression" dxfId="4488" priority="27">
      <formula>$R42="NG"</formula>
    </cfRule>
  </conditionalFormatting>
  <conditionalFormatting sqref="R72">
    <cfRule type="expression" dxfId="4487" priority="25">
      <formula>R72="NG"</formula>
    </cfRule>
  </conditionalFormatting>
  <conditionalFormatting sqref="R25:R36">
    <cfRule type="expression" dxfId="4486" priority="24">
      <formula>R25="NG"</formula>
    </cfRule>
  </conditionalFormatting>
  <conditionalFormatting sqref="S12:S19">
    <cfRule type="expression" dxfId="4485" priority="22">
      <formula>$S12="NG"</formula>
    </cfRule>
    <cfRule type="expression" dxfId="4484" priority="23">
      <formula>$R1048572="NG"</formula>
    </cfRule>
  </conditionalFormatting>
  <conditionalFormatting sqref="T25:T36">
    <cfRule type="expression" dxfId="4483" priority="20">
      <formula>T25="NG"</formula>
    </cfRule>
  </conditionalFormatting>
  <conditionalFormatting sqref="K33">
    <cfRule type="expression" dxfId="4482" priority="17">
      <formula>$J33="追加"</formula>
    </cfRule>
    <cfRule type="expression" dxfId="4481" priority="18">
      <formula>$J33="新規"</formula>
    </cfRule>
  </conditionalFormatting>
  <conditionalFormatting sqref="S33">
    <cfRule type="expression" dxfId="4480" priority="19">
      <formula>S33="NG"</formula>
    </cfRule>
  </conditionalFormatting>
  <conditionalFormatting sqref="K28">
    <cfRule type="expression" dxfId="4479" priority="15">
      <formula>$J28="追加"</formula>
    </cfRule>
    <cfRule type="expression" dxfId="4478" priority="16">
      <formula>$J28="新規"</formula>
    </cfRule>
  </conditionalFormatting>
  <conditionalFormatting sqref="L9">
    <cfRule type="expression" dxfId="4477" priority="14">
      <formula>$L$9="NG"</formula>
    </cfRule>
  </conditionalFormatting>
  <conditionalFormatting sqref="R4:R5">
    <cfRule type="expression" dxfId="4476" priority="13">
      <formula>$R$3="要修正！"</formula>
    </cfRule>
  </conditionalFormatting>
  <conditionalFormatting sqref="A41:H41">
    <cfRule type="expression" dxfId="4475" priority="12">
      <formula>$Q$1="○"</formula>
    </cfRule>
  </conditionalFormatting>
  <conditionalFormatting sqref="A55:G55">
    <cfRule type="expression" dxfId="4474" priority="11">
      <formula>$Q$1="○"</formula>
    </cfRule>
  </conditionalFormatting>
  <conditionalFormatting sqref="A83:J83">
    <cfRule type="expression" dxfId="4473" priority="10">
      <formula>$Q$1="○"</formula>
    </cfRule>
  </conditionalFormatting>
  <conditionalFormatting sqref="J25:J26">
    <cfRule type="expression" dxfId="4472" priority="8">
      <formula>$I25="追加"</formula>
    </cfRule>
    <cfRule type="expression" dxfId="4471" priority="9">
      <formula>$I25="新規"</formula>
    </cfRule>
  </conditionalFormatting>
  <conditionalFormatting sqref="J27:K27">
    <cfRule type="expression" dxfId="4470" priority="6">
      <formula>$I27="追加"</formula>
    </cfRule>
    <cfRule type="expression" dxfId="4469" priority="7">
      <formula>$I27="新規"</formula>
    </cfRule>
  </conditionalFormatting>
  <conditionalFormatting sqref="A59:G59">
    <cfRule type="expression" dxfId="4468" priority="5">
      <formula>"$Q$1=○"</formula>
    </cfRule>
  </conditionalFormatting>
  <conditionalFormatting sqref="K25">
    <cfRule type="expression" dxfId="4467" priority="3">
      <formula>$I25="追加"</formula>
    </cfRule>
    <cfRule type="expression" dxfId="4466" priority="4">
      <formula>$I25="新規"</formula>
    </cfRule>
  </conditionalFormatting>
  <conditionalFormatting sqref="K26">
    <cfRule type="expression" dxfId="4465" priority="1">
      <formula>$I26="追加"</formula>
    </cfRule>
    <cfRule type="expression" dxfId="446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91" priority="47">
      <formula>$Q$1="○"</formula>
    </cfRule>
  </conditionalFormatting>
  <conditionalFormatting sqref="C39">
    <cfRule type="expression" dxfId="190" priority="45">
      <formula>$C$39&gt;$B$39/2</formula>
    </cfRule>
    <cfRule type="expression" dxfId="189" priority="46">
      <formula>$C$39&gt;10000000</formula>
    </cfRule>
  </conditionalFormatting>
  <conditionalFormatting sqref="C40">
    <cfRule type="expression" dxfId="188" priority="43">
      <formula>$C$40&gt;$B$40/2</formula>
    </cfRule>
    <cfRule type="expression" dxfId="187" priority="44">
      <formula>$C$40&gt;1000000</formula>
    </cfRule>
  </conditionalFormatting>
  <conditionalFormatting sqref="C41">
    <cfRule type="expression" dxfId="186" priority="41">
      <formula>$C$41&gt;$B$41/2</formula>
    </cfRule>
    <cfRule type="expression" dxfId="185" priority="42">
      <formula>$C$41&gt;100000</formula>
    </cfRule>
  </conditionalFormatting>
  <conditionalFormatting sqref="R9">
    <cfRule type="expression" dxfId="184" priority="38">
      <formula>R9="NG"</formula>
    </cfRule>
  </conditionalFormatting>
  <conditionalFormatting sqref="K29:K32 K34:K36 L25:M36">
    <cfRule type="expression" dxfId="183" priority="21">
      <formula>$J25="追加"</formula>
    </cfRule>
    <cfRule type="expression" dxfId="182" priority="40">
      <formula>$J25="新規"</formula>
    </cfRule>
  </conditionalFormatting>
  <conditionalFormatting sqref="B39:B41">
    <cfRule type="expression" dxfId="181" priority="39">
      <formula>($C39+$D39+$E39)&lt;&gt;$B39</formula>
    </cfRule>
  </conditionalFormatting>
  <conditionalFormatting sqref="R39:T41">
    <cfRule type="expression" dxfId="180" priority="36">
      <formula>R39="NG"</formula>
    </cfRule>
    <cfRule type="expression" dxfId="179" priority="37">
      <formula>$R21="NG"</formula>
    </cfRule>
  </conditionalFormatting>
  <conditionalFormatting sqref="T42">
    <cfRule type="expression" dxfId="178" priority="34">
      <formula>T42="NG"</formula>
    </cfRule>
    <cfRule type="expression" dxfId="177" priority="35">
      <formula>$R24="NG"</formula>
    </cfRule>
  </conditionalFormatting>
  <conditionalFormatting sqref="R60:R61">
    <cfRule type="expression" dxfId="176" priority="32">
      <formula>R60="NG"</formula>
    </cfRule>
    <cfRule type="expression" dxfId="175" priority="33">
      <formula>$R43="NG"</formula>
    </cfRule>
  </conditionalFormatting>
  <conditionalFormatting sqref="R65">
    <cfRule type="expression" dxfId="174" priority="31">
      <formula>R65="NG"</formula>
    </cfRule>
  </conditionalFormatting>
  <conditionalFormatting sqref="R3">
    <cfRule type="expression" dxfId="173" priority="29">
      <formula>$R3&lt;&gt;"要修正！"</formula>
    </cfRule>
    <cfRule type="expression" dxfId="172" priority="30">
      <formula>$R3="要修正！"</formula>
    </cfRule>
  </conditionalFormatting>
  <conditionalFormatting sqref="S34:S36 S25:S32">
    <cfRule type="expression" dxfId="171" priority="48">
      <formula>S25="NG"</formula>
    </cfRule>
  </conditionalFormatting>
  <conditionalFormatting sqref="S59">
    <cfRule type="expression" dxfId="170" priority="28">
      <formula>S59="NG"</formula>
    </cfRule>
  </conditionalFormatting>
  <conditionalFormatting sqref="R59">
    <cfRule type="expression" dxfId="169" priority="26">
      <formula>R59="NG"</formula>
    </cfRule>
    <cfRule type="expression" dxfId="168" priority="27">
      <formula>$R42="NG"</formula>
    </cfRule>
  </conditionalFormatting>
  <conditionalFormatting sqref="R72">
    <cfRule type="expression" dxfId="167" priority="25">
      <formula>R72="NG"</formula>
    </cfRule>
  </conditionalFormatting>
  <conditionalFormatting sqref="R25:R36">
    <cfRule type="expression" dxfId="166" priority="24">
      <formula>R25="NG"</formula>
    </cfRule>
  </conditionalFormatting>
  <conditionalFormatting sqref="S12:S19">
    <cfRule type="expression" dxfId="165" priority="22">
      <formula>$S12="NG"</formula>
    </cfRule>
    <cfRule type="expression" dxfId="164" priority="23">
      <formula>$R1048572="NG"</formula>
    </cfRule>
  </conditionalFormatting>
  <conditionalFormatting sqref="T25:T36">
    <cfRule type="expression" dxfId="163" priority="20">
      <formula>T25="NG"</formula>
    </cfRule>
  </conditionalFormatting>
  <conditionalFormatting sqref="K33">
    <cfRule type="expression" dxfId="162" priority="17">
      <formula>$J33="追加"</formula>
    </cfRule>
    <cfRule type="expression" dxfId="161" priority="18">
      <formula>$J33="新規"</formula>
    </cfRule>
  </conditionalFormatting>
  <conditionalFormatting sqref="S33">
    <cfRule type="expression" dxfId="160" priority="19">
      <formula>S33="NG"</formula>
    </cfRule>
  </conditionalFormatting>
  <conditionalFormatting sqref="K28">
    <cfRule type="expression" dxfId="159" priority="15">
      <formula>$J28="追加"</formula>
    </cfRule>
    <cfRule type="expression" dxfId="158" priority="16">
      <formula>$J28="新規"</formula>
    </cfRule>
  </conditionalFormatting>
  <conditionalFormatting sqref="L9">
    <cfRule type="expression" dxfId="157" priority="14">
      <formula>$L$9="NG"</formula>
    </cfRule>
  </conditionalFormatting>
  <conditionalFormatting sqref="R4:R5">
    <cfRule type="expression" dxfId="156" priority="13">
      <formula>$R$3="要修正！"</formula>
    </cfRule>
  </conditionalFormatting>
  <conditionalFormatting sqref="A41:H41">
    <cfRule type="expression" dxfId="155" priority="12">
      <formula>$Q$1="○"</formula>
    </cfRule>
  </conditionalFormatting>
  <conditionalFormatting sqref="A55:G55">
    <cfRule type="expression" dxfId="154" priority="11">
      <formula>$Q$1="○"</formula>
    </cfRule>
  </conditionalFormatting>
  <conditionalFormatting sqref="A83:J83">
    <cfRule type="expression" dxfId="153" priority="10">
      <formula>$Q$1="○"</formula>
    </cfRule>
  </conditionalFormatting>
  <conditionalFormatting sqref="J25:J26">
    <cfRule type="expression" dxfId="152" priority="8">
      <formula>$I25="追加"</formula>
    </cfRule>
    <cfRule type="expression" dxfId="151" priority="9">
      <formula>$I25="新規"</formula>
    </cfRule>
  </conditionalFormatting>
  <conditionalFormatting sqref="J27:K27">
    <cfRule type="expression" dxfId="150" priority="6">
      <formula>$I27="追加"</formula>
    </cfRule>
    <cfRule type="expression" dxfId="149" priority="7">
      <formula>$I27="新規"</formula>
    </cfRule>
  </conditionalFormatting>
  <conditionalFormatting sqref="A59:G59">
    <cfRule type="expression" dxfId="148" priority="5">
      <formula>"$Q$1=○"</formula>
    </cfRule>
  </conditionalFormatting>
  <conditionalFormatting sqref="K25">
    <cfRule type="expression" dxfId="147" priority="3">
      <formula>$I25="追加"</formula>
    </cfRule>
    <cfRule type="expression" dxfId="146" priority="4">
      <formula>$I25="新規"</formula>
    </cfRule>
  </conditionalFormatting>
  <conditionalFormatting sqref="K26">
    <cfRule type="expression" dxfId="145" priority="1">
      <formula>$I26="追加"</formula>
    </cfRule>
    <cfRule type="expression" dxfId="14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43" priority="47">
      <formula>$Q$1="○"</formula>
    </cfRule>
  </conditionalFormatting>
  <conditionalFormatting sqref="C39">
    <cfRule type="expression" dxfId="142" priority="45">
      <formula>$C$39&gt;$B$39/2</formula>
    </cfRule>
    <cfRule type="expression" dxfId="141" priority="46">
      <formula>$C$39&gt;10000000</formula>
    </cfRule>
  </conditionalFormatting>
  <conditionalFormatting sqref="C40">
    <cfRule type="expression" dxfId="140" priority="43">
      <formula>$C$40&gt;$B$40/2</formula>
    </cfRule>
    <cfRule type="expression" dxfId="139" priority="44">
      <formula>$C$40&gt;1000000</formula>
    </cfRule>
  </conditionalFormatting>
  <conditionalFormatting sqref="C41">
    <cfRule type="expression" dxfId="138" priority="41">
      <formula>$C$41&gt;$B$41/2</formula>
    </cfRule>
    <cfRule type="expression" dxfId="137" priority="42">
      <formula>$C$41&gt;100000</formula>
    </cfRule>
  </conditionalFormatting>
  <conditionalFormatting sqref="R9">
    <cfRule type="expression" dxfId="136" priority="38">
      <formula>R9="NG"</formula>
    </cfRule>
  </conditionalFormatting>
  <conditionalFormatting sqref="K29:K32 K34:K36 L25:M36">
    <cfRule type="expression" dxfId="135" priority="21">
      <formula>$J25="追加"</formula>
    </cfRule>
    <cfRule type="expression" dxfId="134" priority="40">
      <formula>$J25="新規"</formula>
    </cfRule>
  </conditionalFormatting>
  <conditionalFormatting sqref="B39:B41">
    <cfRule type="expression" dxfId="133" priority="39">
      <formula>($C39+$D39+$E39)&lt;&gt;$B39</formula>
    </cfRule>
  </conditionalFormatting>
  <conditionalFormatting sqref="R39:T41">
    <cfRule type="expression" dxfId="132" priority="36">
      <formula>R39="NG"</formula>
    </cfRule>
    <cfRule type="expression" dxfId="131" priority="37">
      <formula>$R21="NG"</formula>
    </cfRule>
  </conditionalFormatting>
  <conditionalFormatting sqref="T42">
    <cfRule type="expression" dxfId="130" priority="34">
      <formula>T42="NG"</formula>
    </cfRule>
    <cfRule type="expression" dxfId="129" priority="35">
      <formula>$R24="NG"</formula>
    </cfRule>
  </conditionalFormatting>
  <conditionalFormatting sqref="R60:R61">
    <cfRule type="expression" dxfId="128" priority="32">
      <formula>R60="NG"</formula>
    </cfRule>
    <cfRule type="expression" dxfId="127" priority="33">
      <formula>$R43="NG"</formula>
    </cfRule>
  </conditionalFormatting>
  <conditionalFormatting sqref="R65">
    <cfRule type="expression" dxfId="126" priority="31">
      <formula>R65="NG"</formula>
    </cfRule>
  </conditionalFormatting>
  <conditionalFormatting sqref="R3">
    <cfRule type="expression" dxfId="125" priority="29">
      <formula>$R3&lt;&gt;"要修正！"</formula>
    </cfRule>
    <cfRule type="expression" dxfId="124" priority="30">
      <formula>$R3="要修正！"</formula>
    </cfRule>
  </conditionalFormatting>
  <conditionalFormatting sqref="S34:S36 S25:S32">
    <cfRule type="expression" dxfId="123" priority="48">
      <formula>S25="NG"</formula>
    </cfRule>
  </conditionalFormatting>
  <conditionalFormatting sqref="S59">
    <cfRule type="expression" dxfId="122" priority="28">
      <formula>S59="NG"</formula>
    </cfRule>
  </conditionalFormatting>
  <conditionalFormatting sqref="R59">
    <cfRule type="expression" dxfId="121" priority="26">
      <formula>R59="NG"</formula>
    </cfRule>
    <cfRule type="expression" dxfId="120" priority="27">
      <formula>$R42="NG"</formula>
    </cfRule>
  </conditionalFormatting>
  <conditionalFormatting sqref="R72">
    <cfRule type="expression" dxfId="119" priority="25">
      <formula>R72="NG"</formula>
    </cfRule>
  </conditionalFormatting>
  <conditionalFormatting sqref="R25:R36">
    <cfRule type="expression" dxfId="118" priority="24">
      <formula>R25="NG"</formula>
    </cfRule>
  </conditionalFormatting>
  <conditionalFormatting sqref="S12:S19">
    <cfRule type="expression" dxfId="117" priority="22">
      <formula>$S12="NG"</formula>
    </cfRule>
    <cfRule type="expression" dxfId="116" priority="23">
      <formula>$R1048572="NG"</formula>
    </cfRule>
  </conditionalFormatting>
  <conditionalFormatting sqref="T25:T36">
    <cfRule type="expression" dxfId="115" priority="20">
      <formula>T25="NG"</formula>
    </cfRule>
  </conditionalFormatting>
  <conditionalFormatting sqref="K33">
    <cfRule type="expression" dxfId="114" priority="17">
      <formula>$J33="追加"</formula>
    </cfRule>
    <cfRule type="expression" dxfId="113" priority="18">
      <formula>$J33="新規"</formula>
    </cfRule>
  </conditionalFormatting>
  <conditionalFormatting sqref="S33">
    <cfRule type="expression" dxfId="112" priority="19">
      <formula>S33="NG"</formula>
    </cfRule>
  </conditionalFormatting>
  <conditionalFormatting sqref="K28">
    <cfRule type="expression" dxfId="111" priority="15">
      <formula>$J28="追加"</formula>
    </cfRule>
    <cfRule type="expression" dxfId="110" priority="16">
      <formula>$J28="新規"</formula>
    </cfRule>
  </conditionalFormatting>
  <conditionalFormatting sqref="L9">
    <cfRule type="expression" dxfId="109" priority="14">
      <formula>$L$9="NG"</formula>
    </cfRule>
  </conditionalFormatting>
  <conditionalFormatting sqref="R4:R5">
    <cfRule type="expression" dxfId="108" priority="13">
      <formula>$R$3="要修正！"</formula>
    </cfRule>
  </conditionalFormatting>
  <conditionalFormatting sqref="A41:H41">
    <cfRule type="expression" dxfId="107" priority="12">
      <formula>$Q$1="○"</formula>
    </cfRule>
  </conditionalFormatting>
  <conditionalFormatting sqref="A55:G55">
    <cfRule type="expression" dxfId="106" priority="11">
      <formula>$Q$1="○"</formula>
    </cfRule>
  </conditionalFormatting>
  <conditionalFormatting sqref="A83:J83">
    <cfRule type="expression" dxfId="105" priority="10">
      <formula>$Q$1="○"</formula>
    </cfRule>
  </conditionalFormatting>
  <conditionalFormatting sqref="J25:J26">
    <cfRule type="expression" dxfId="104" priority="8">
      <formula>$I25="追加"</formula>
    </cfRule>
    <cfRule type="expression" dxfId="103" priority="9">
      <formula>$I25="新規"</formula>
    </cfRule>
  </conditionalFormatting>
  <conditionalFormatting sqref="J27:K27">
    <cfRule type="expression" dxfId="102" priority="6">
      <formula>$I27="追加"</formula>
    </cfRule>
    <cfRule type="expression" dxfId="101" priority="7">
      <formula>$I27="新規"</formula>
    </cfRule>
  </conditionalFormatting>
  <conditionalFormatting sqref="A59:G59">
    <cfRule type="expression" dxfId="100" priority="5">
      <formula>"$Q$1=○"</formula>
    </cfRule>
  </conditionalFormatting>
  <conditionalFormatting sqref="K25">
    <cfRule type="expression" dxfId="99" priority="3">
      <formula>$I25="追加"</formula>
    </cfRule>
    <cfRule type="expression" dxfId="98" priority="4">
      <formula>$I25="新規"</formula>
    </cfRule>
  </conditionalFormatting>
  <conditionalFormatting sqref="K26">
    <cfRule type="expression" dxfId="97" priority="1">
      <formula>$I26="追加"</formula>
    </cfRule>
    <cfRule type="expression" dxfId="9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95" priority="47">
      <formula>$Q$1="○"</formula>
    </cfRule>
  </conditionalFormatting>
  <conditionalFormatting sqref="C39">
    <cfRule type="expression" dxfId="94" priority="45">
      <formula>$C$39&gt;$B$39/2</formula>
    </cfRule>
    <cfRule type="expression" dxfId="93" priority="46">
      <formula>$C$39&gt;10000000</formula>
    </cfRule>
  </conditionalFormatting>
  <conditionalFormatting sqref="C40">
    <cfRule type="expression" dxfId="92" priority="43">
      <formula>$C$40&gt;$B$40/2</formula>
    </cfRule>
    <cfRule type="expression" dxfId="91" priority="44">
      <formula>$C$40&gt;1000000</formula>
    </cfRule>
  </conditionalFormatting>
  <conditionalFormatting sqref="C41">
    <cfRule type="expression" dxfId="90" priority="41">
      <formula>$C$41&gt;$B$41/2</formula>
    </cfRule>
    <cfRule type="expression" dxfId="89" priority="42">
      <formula>$C$41&gt;100000</formula>
    </cfRule>
  </conditionalFormatting>
  <conditionalFormatting sqref="R9">
    <cfRule type="expression" dxfId="88" priority="38">
      <formula>R9="NG"</formula>
    </cfRule>
  </conditionalFormatting>
  <conditionalFormatting sqref="K29:K32 K34:K36 L25:M36">
    <cfRule type="expression" dxfId="87" priority="21">
      <formula>$J25="追加"</formula>
    </cfRule>
    <cfRule type="expression" dxfId="86" priority="40">
      <formula>$J25="新規"</formula>
    </cfRule>
  </conditionalFormatting>
  <conditionalFormatting sqref="B39:B41">
    <cfRule type="expression" dxfId="85" priority="39">
      <formula>($C39+$D39+$E39)&lt;&gt;$B39</formula>
    </cfRule>
  </conditionalFormatting>
  <conditionalFormatting sqref="R39:T41">
    <cfRule type="expression" dxfId="84" priority="36">
      <formula>R39="NG"</formula>
    </cfRule>
    <cfRule type="expression" dxfId="83" priority="37">
      <formula>$R21="NG"</formula>
    </cfRule>
  </conditionalFormatting>
  <conditionalFormatting sqref="T42">
    <cfRule type="expression" dxfId="82" priority="34">
      <formula>T42="NG"</formula>
    </cfRule>
    <cfRule type="expression" dxfId="81" priority="35">
      <formula>$R24="NG"</formula>
    </cfRule>
  </conditionalFormatting>
  <conditionalFormatting sqref="R60:R61">
    <cfRule type="expression" dxfId="80" priority="32">
      <formula>R60="NG"</formula>
    </cfRule>
    <cfRule type="expression" dxfId="79" priority="33">
      <formula>$R43="NG"</formula>
    </cfRule>
  </conditionalFormatting>
  <conditionalFormatting sqref="R65">
    <cfRule type="expression" dxfId="78" priority="31">
      <formula>R65="NG"</formula>
    </cfRule>
  </conditionalFormatting>
  <conditionalFormatting sqref="R3">
    <cfRule type="expression" dxfId="77" priority="29">
      <formula>$R3&lt;&gt;"要修正！"</formula>
    </cfRule>
    <cfRule type="expression" dxfId="76" priority="30">
      <formula>$R3="要修正！"</formula>
    </cfRule>
  </conditionalFormatting>
  <conditionalFormatting sqref="S34:S36 S25:S32">
    <cfRule type="expression" dxfId="75" priority="48">
      <formula>S25="NG"</formula>
    </cfRule>
  </conditionalFormatting>
  <conditionalFormatting sqref="S59">
    <cfRule type="expression" dxfId="74" priority="28">
      <formula>S59="NG"</formula>
    </cfRule>
  </conditionalFormatting>
  <conditionalFormatting sqref="R59">
    <cfRule type="expression" dxfId="73" priority="26">
      <formula>R59="NG"</formula>
    </cfRule>
    <cfRule type="expression" dxfId="72" priority="27">
      <formula>$R42="NG"</formula>
    </cfRule>
  </conditionalFormatting>
  <conditionalFormatting sqref="R72">
    <cfRule type="expression" dxfId="71" priority="25">
      <formula>R72="NG"</formula>
    </cfRule>
  </conditionalFormatting>
  <conditionalFormatting sqref="R25:R36">
    <cfRule type="expression" dxfId="70" priority="24">
      <formula>R25="NG"</formula>
    </cfRule>
  </conditionalFormatting>
  <conditionalFormatting sqref="S12:S19">
    <cfRule type="expression" dxfId="69" priority="22">
      <formula>$S12="NG"</formula>
    </cfRule>
    <cfRule type="expression" dxfId="68" priority="23">
      <formula>$R1048572="NG"</formula>
    </cfRule>
  </conditionalFormatting>
  <conditionalFormatting sqref="T25:T36">
    <cfRule type="expression" dxfId="67" priority="20">
      <formula>T25="NG"</formula>
    </cfRule>
  </conditionalFormatting>
  <conditionalFormatting sqref="K33">
    <cfRule type="expression" dxfId="66" priority="17">
      <formula>$J33="追加"</formula>
    </cfRule>
    <cfRule type="expression" dxfId="65" priority="18">
      <formula>$J33="新規"</formula>
    </cfRule>
  </conditionalFormatting>
  <conditionalFormatting sqref="S33">
    <cfRule type="expression" dxfId="64" priority="19">
      <formula>S33="NG"</formula>
    </cfRule>
  </conditionalFormatting>
  <conditionalFormatting sqref="K28">
    <cfRule type="expression" dxfId="63" priority="15">
      <formula>$J28="追加"</formula>
    </cfRule>
    <cfRule type="expression" dxfId="62" priority="16">
      <formula>$J28="新規"</formula>
    </cfRule>
  </conditionalFormatting>
  <conditionalFormatting sqref="L9">
    <cfRule type="expression" dxfId="61" priority="14">
      <formula>$L$9="NG"</formula>
    </cfRule>
  </conditionalFormatting>
  <conditionalFormatting sqref="R4:R5">
    <cfRule type="expression" dxfId="60" priority="13">
      <formula>$R$3="要修正！"</formula>
    </cfRule>
  </conditionalFormatting>
  <conditionalFormatting sqref="A41:H41">
    <cfRule type="expression" dxfId="59" priority="12">
      <formula>$Q$1="○"</formula>
    </cfRule>
  </conditionalFormatting>
  <conditionalFormatting sqref="A55:G55">
    <cfRule type="expression" dxfId="58" priority="11">
      <formula>$Q$1="○"</formula>
    </cfRule>
  </conditionalFormatting>
  <conditionalFormatting sqref="A83:J83">
    <cfRule type="expression" dxfId="57" priority="10">
      <formula>$Q$1="○"</formula>
    </cfRule>
  </conditionalFormatting>
  <conditionalFormatting sqref="J25:J26">
    <cfRule type="expression" dxfId="56" priority="8">
      <formula>$I25="追加"</formula>
    </cfRule>
    <cfRule type="expression" dxfId="55" priority="9">
      <formula>$I25="新規"</formula>
    </cfRule>
  </conditionalFormatting>
  <conditionalFormatting sqref="J27:K27">
    <cfRule type="expression" dxfId="54" priority="6">
      <formula>$I27="追加"</formula>
    </cfRule>
    <cfRule type="expression" dxfId="53" priority="7">
      <formula>$I27="新規"</formula>
    </cfRule>
  </conditionalFormatting>
  <conditionalFormatting sqref="A59:G59">
    <cfRule type="expression" dxfId="52" priority="5">
      <formula>"$Q$1=○"</formula>
    </cfRule>
  </conditionalFormatting>
  <conditionalFormatting sqref="K25">
    <cfRule type="expression" dxfId="51" priority="3">
      <formula>$I25="追加"</formula>
    </cfRule>
    <cfRule type="expression" dxfId="50" priority="4">
      <formula>$I25="新規"</formula>
    </cfRule>
  </conditionalFormatting>
  <conditionalFormatting sqref="K26">
    <cfRule type="expression" dxfId="49" priority="1">
      <formula>$I26="追加"</formula>
    </cfRule>
    <cfRule type="expression" dxfId="4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topLeftCell="A22" zoomScale="90" zoomScaleNormal="100" zoomScaleSheetLayoutView="90" workbookViewId="0">
      <selection activeCell="B25" sqref="B25"/>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7" priority="47">
      <formula>$Q$1="○"</formula>
    </cfRule>
  </conditionalFormatting>
  <conditionalFormatting sqref="C39">
    <cfRule type="expression" dxfId="46" priority="45">
      <formula>$C$39&gt;$B$39/2</formula>
    </cfRule>
    <cfRule type="expression" dxfId="45" priority="46">
      <formula>$C$39&gt;10000000</formula>
    </cfRule>
  </conditionalFormatting>
  <conditionalFormatting sqref="C40">
    <cfRule type="expression" dxfId="44" priority="43">
      <formula>$C$40&gt;$B$40/2</formula>
    </cfRule>
    <cfRule type="expression" dxfId="43" priority="44">
      <formula>$C$40&gt;1000000</formula>
    </cfRule>
  </conditionalFormatting>
  <conditionalFormatting sqref="C41">
    <cfRule type="expression" dxfId="42" priority="41">
      <formula>$C$41&gt;$B$41/2</formula>
    </cfRule>
    <cfRule type="expression" dxfId="41" priority="42">
      <formula>$C$41&gt;100000</formula>
    </cfRule>
  </conditionalFormatting>
  <conditionalFormatting sqref="R9">
    <cfRule type="expression" dxfId="40" priority="38">
      <formula>R9="NG"</formula>
    </cfRule>
  </conditionalFormatting>
  <conditionalFormatting sqref="K29:K32 K34:K36 L25:M36">
    <cfRule type="expression" dxfId="39" priority="21">
      <formula>$J25="追加"</formula>
    </cfRule>
    <cfRule type="expression" dxfId="38" priority="40">
      <formula>$J25="新規"</formula>
    </cfRule>
  </conditionalFormatting>
  <conditionalFormatting sqref="B39:B41">
    <cfRule type="expression" dxfId="37" priority="39">
      <formula>($C39+$D39+$E39)&lt;&gt;$B39</formula>
    </cfRule>
  </conditionalFormatting>
  <conditionalFormatting sqref="R39:T41">
    <cfRule type="expression" dxfId="36" priority="36">
      <formula>R39="NG"</formula>
    </cfRule>
    <cfRule type="expression" dxfId="35" priority="37">
      <formula>$R21="NG"</formula>
    </cfRule>
  </conditionalFormatting>
  <conditionalFormatting sqref="T42">
    <cfRule type="expression" dxfId="34" priority="34">
      <formula>T42="NG"</formula>
    </cfRule>
    <cfRule type="expression" dxfId="33" priority="35">
      <formula>$R24="NG"</formula>
    </cfRule>
  </conditionalFormatting>
  <conditionalFormatting sqref="R60:R61">
    <cfRule type="expression" dxfId="32" priority="32">
      <formula>R60="NG"</formula>
    </cfRule>
    <cfRule type="expression" dxfId="31" priority="33">
      <formula>$R43="NG"</formula>
    </cfRule>
  </conditionalFormatting>
  <conditionalFormatting sqref="R65">
    <cfRule type="expression" dxfId="30" priority="31">
      <formula>R65="NG"</formula>
    </cfRule>
  </conditionalFormatting>
  <conditionalFormatting sqref="R3">
    <cfRule type="expression" dxfId="29" priority="29">
      <formula>$R3&lt;&gt;"要修正！"</formula>
    </cfRule>
    <cfRule type="expression" dxfId="28" priority="30">
      <formula>$R3="要修正！"</formula>
    </cfRule>
  </conditionalFormatting>
  <conditionalFormatting sqref="S34:S36 S25:S32">
    <cfRule type="expression" dxfId="27" priority="48">
      <formula>S25="NG"</formula>
    </cfRule>
  </conditionalFormatting>
  <conditionalFormatting sqref="S59">
    <cfRule type="expression" dxfId="26" priority="28">
      <formula>S59="NG"</formula>
    </cfRule>
  </conditionalFormatting>
  <conditionalFormatting sqref="R59">
    <cfRule type="expression" dxfId="25" priority="26">
      <formula>R59="NG"</formula>
    </cfRule>
    <cfRule type="expression" dxfId="24" priority="27">
      <formula>$R42="NG"</formula>
    </cfRule>
  </conditionalFormatting>
  <conditionalFormatting sqref="R72">
    <cfRule type="expression" dxfId="23" priority="25">
      <formula>R72="NG"</formula>
    </cfRule>
  </conditionalFormatting>
  <conditionalFormatting sqref="R25:R36">
    <cfRule type="expression" dxfId="22" priority="24">
      <formula>R25="NG"</formula>
    </cfRule>
  </conditionalFormatting>
  <conditionalFormatting sqref="S12:S19">
    <cfRule type="expression" dxfId="21" priority="22">
      <formula>$S12="NG"</formula>
    </cfRule>
    <cfRule type="expression" dxfId="20" priority="23">
      <formula>$R1048572="NG"</formula>
    </cfRule>
  </conditionalFormatting>
  <conditionalFormatting sqref="T25:T36">
    <cfRule type="expression" dxfId="19" priority="20">
      <formula>T25="NG"</formula>
    </cfRule>
  </conditionalFormatting>
  <conditionalFormatting sqref="K33">
    <cfRule type="expression" dxfId="18" priority="17">
      <formula>$J33="追加"</formula>
    </cfRule>
    <cfRule type="expression" dxfId="17" priority="18">
      <formula>$J33="新規"</formula>
    </cfRule>
  </conditionalFormatting>
  <conditionalFormatting sqref="S33">
    <cfRule type="expression" dxfId="16" priority="19">
      <formula>S33="NG"</formula>
    </cfRule>
  </conditionalFormatting>
  <conditionalFormatting sqref="K28">
    <cfRule type="expression" dxfId="15" priority="15">
      <formula>$J28="追加"</formula>
    </cfRule>
    <cfRule type="expression" dxfId="14" priority="16">
      <formula>$J28="新規"</formula>
    </cfRule>
  </conditionalFormatting>
  <conditionalFormatting sqref="L9">
    <cfRule type="expression" dxfId="13" priority="14">
      <formula>$L$9="NG"</formula>
    </cfRule>
  </conditionalFormatting>
  <conditionalFormatting sqref="R4:R5">
    <cfRule type="expression" dxfId="12" priority="13">
      <formula>$R$3="要修正！"</formula>
    </cfRule>
  </conditionalFormatting>
  <conditionalFormatting sqref="A41:H41">
    <cfRule type="expression" dxfId="11" priority="12">
      <formula>$Q$1="○"</formula>
    </cfRule>
  </conditionalFormatting>
  <conditionalFormatting sqref="A55:G55">
    <cfRule type="expression" dxfId="10" priority="11">
      <formula>$Q$1="○"</formula>
    </cfRule>
  </conditionalFormatting>
  <conditionalFormatting sqref="A83:J83">
    <cfRule type="expression" dxfId="9" priority="10">
      <formula>$Q$1="○"</formula>
    </cfRule>
  </conditionalFormatting>
  <conditionalFormatting sqref="J25:J26">
    <cfRule type="expression" dxfId="8" priority="8">
      <formula>$I25="追加"</formula>
    </cfRule>
    <cfRule type="expression" dxfId="7" priority="9">
      <formula>$I25="新規"</formula>
    </cfRule>
  </conditionalFormatting>
  <conditionalFormatting sqref="J27:K27">
    <cfRule type="expression" dxfId="6" priority="6">
      <formula>$I27="追加"</formula>
    </cfRule>
    <cfRule type="expression" dxfId="5" priority="7">
      <formula>$I27="新規"</formula>
    </cfRule>
  </conditionalFormatting>
  <conditionalFormatting sqref="A59:G59">
    <cfRule type="expression" dxfId="4" priority="5">
      <formula>"$Q$1=○"</formula>
    </cfRule>
  </conditionalFormatting>
  <conditionalFormatting sqref="K25">
    <cfRule type="expression" dxfId="3" priority="3">
      <formula>$I25="追加"</formula>
    </cfRule>
    <cfRule type="expression" dxfId="2" priority="4">
      <formula>$I25="新規"</formula>
    </cfRule>
  </conditionalFormatting>
  <conditionalFormatting sqref="K26">
    <cfRule type="expression" dxfId="1" priority="1">
      <formula>$I26="追加"</formula>
    </cfRule>
    <cfRule type="expression" dxfId="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463" priority="47">
      <formula>$Q$1="○"</formula>
    </cfRule>
  </conditionalFormatting>
  <conditionalFormatting sqref="C39">
    <cfRule type="expression" dxfId="4462" priority="45">
      <formula>$C$39&gt;$B$39/2</formula>
    </cfRule>
    <cfRule type="expression" dxfId="4461" priority="46">
      <formula>$C$39&gt;10000000</formula>
    </cfRule>
  </conditionalFormatting>
  <conditionalFormatting sqref="C40">
    <cfRule type="expression" dxfId="4460" priority="43">
      <formula>$C$40&gt;$B$40/2</formula>
    </cfRule>
    <cfRule type="expression" dxfId="4459" priority="44">
      <formula>$C$40&gt;1000000</formula>
    </cfRule>
  </conditionalFormatting>
  <conditionalFormatting sqref="C41">
    <cfRule type="expression" dxfId="4458" priority="41">
      <formula>$C$41&gt;$B$41/2</formula>
    </cfRule>
    <cfRule type="expression" dxfId="4457" priority="42">
      <formula>$C$41&gt;100000</formula>
    </cfRule>
  </conditionalFormatting>
  <conditionalFormatting sqref="R9">
    <cfRule type="expression" dxfId="4456" priority="38">
      <formula>R9="NG"</formula>
    </cfRule>
  </conditionalFormatting>
  <conditionalFormatting sqref="K29:K32 K34:K36 L25:M36">
    <cfRule type="expression" dxfId="4455" priority="21">
      <formula>$J25="追加"</formula>
    </cfRule>
    <cfRule type="expression" dxfId="4454" priority="40">
      <formula>$J25="新規"</formula>
    </cfRule>
  </conditionalFormatting>
  <conditionalFormatting sqref="B39:B41">
    <cfRule type="expression" dxfId="4453" priority="39">
      <formula>($C39+$D39+$E39)&lt;&gt;$B39</formula>
    </cfRule>
  </conditionalFormatting>
  <conditionalFormatting sqref="R39:T41">
    <cfRule type="expression" dxfId="4452" priority="36">
      <formula>R39="NG"</formula>
    </cfRule>
    <cfRule type="expression" dxfId="4451" priority="37">
      <formula>$R21="NG"</formula>
    </cfRule>
  </conditionalFormatting>
  <conditionalFormatting sqref="T42">
    <cfRule type="expression" dxfId="4450" priority="34">
      <formula>T42="NG"</formula>
    </cfRule>
    <cfRule type="expression" dxfId="4449" priority="35">
      <formula>$R24="NG"</formula>
    </cfRule>
  </conditionalFormatting>
  <conditionalFormatting sqref="R60:R61">
    <cfRule type="expression" dxfId="4448" priority="32">
      <formula>R60="NG"</formula>
    </cfRule>
    <cfRule type="expression" dxfId="4447" priority="33">
      <formula>$R43="NG"</formula>
    </cfRule>
  </conditionalFormatting>
  <conditionalFormatting sqref="R65">
    <cfRule type="expression" dxfId="4446" priority="31">
      <formula>R65="NG"</formula>
    </cfRule>
  </conditionalFormatting>
  <conditionalFormatting sqref="R3">
    <cfRule type="expression" dxfId="4445" priority="29">
      <formula>$R3&lt;&gt;"要修正！"</formula>
    </cfRule>
    <cfRule type="expression" dxfId="4444" priority="30">
      <formula>$R3="要修正！"</formula>
    </cfRule>
  </conditionalFormatting>
  <conditionalFormatting sqref="S34:S36 S25:S32">
    <cfRule type="expression" dxfId="4443" priority="48">
      <formula>S25="NG"</formula>
    </cfRule>
  </conditionalFormatting>
  <conditionalFormatting sqref="S59">
    <cfRule type="expression" dxfId="4442" priority="28">
      <formula>S59="NG"</formula>
    </cfRule>
  </conditionalFormatting>
  <conditionalFormatting sqref="R59">
    <cfRule type="expression" dxfId="4441" priority="26">
      <formula>R59="NG"</formula>
    </cfRule>
    <cfRule type="expression" dxfId="4440" priority="27">
      <formula>$R42="NG"</formula>
    </cfRule>
  </conditionalFormatting>
  <conditionalFormatting sqref="R72">
    <cfRule type="expression" dxfId="4439" priority="25">
      <formula>R72="NG"</formula>
    </cfRule>
  </conditionalFormatting>
  <conditionalFormatting sqref="R25:R36">
    <cfRule type="expression" dxfId="4438" priority="24">
      <formula>R25="NG"</formula>
    </cfRule>
  </conditionalFormatting>
  <conditionalFormatting sqref="S12:S19">
    <cfRule type="expression" dxfId="4437" priority="22">
      <formula>$S12="NG"</formula>
    </cfRule>
    <cfRule type="expression" dxfId="4436" priority="23">
      <formula>$R1048572="NG"</formula>
    </cfRule>
  </conditionalFormatting>
  <conditionalFormatting sqref="T25:T36">
    <cfRule type="expression" dxfId="4435" priority="20">
      <formula>T25="NG"</formula>
    </cfRule>
  </conditionalFormatting>
  <conditionalFormatting sqref="K33">
    <cfRule type="expression" dxfId="4434" priority="17">
      <formula>$J33="追加"</formula>
    </cfRule>
    <cfRule type="expression" dxfId="4433" priority="18">
      <formula>$J33="新規"</formula>
    </cfRule>
  </conditionalFormatting>
  <conditionalFormatting sqref="S33">
    <cfRule type="expression" dxfId="4432" priority="19">
      <formula>S33="NG"</formula>
    </cfRule>
  </conditionalFormatting>
  <conditionalFormatting sqref="K28">
    <cfRule type="expression" dxfId="4431" priority="15">
      <formula>$J28="追加"</formula>
    </cfRule>
    <cfRule type="expression" dxfId="4430" priority="16">
      <formula>$J28="新規"</formula>
    </cfRule>
  </conditionalFormatting>
  <conditionalFormatting sqref="L9">
    <cfRule type="expression" dxfId="4429" priority="14">
      <formula>$L$9="NG"</formula>
    </cfRule>
  </conditionalFormatting>
  <conditionalFormatting sqref="R4:R5">
    <cfRule type="expression" dxfId="4428" priority="13">
      <formula>$R$3="要修正！"</formula>
    </cfRule>
  </conditionalFormatting>
  <conditionalFormatting sqref="A41:H41">
    <cfRule type="expression" dxfId="4427" priority="12">
      <formula>$Q$1="○"</formula>
    </cfRule>
  </conditionalFormatting>
  <conditionalFormatting sqref="A55:G55">
    <cfRule type="expression" dxfId="4426" priority="11">
      <formula>$Q$1="○"</formula>
    </cfRule>
  </conditionalFormatting>
  <conditionalFormatting sqref="A83:J83">
    <cfRule type="expression" dxfId="4425" priority="10">
      <formula>$Q$1="○"</formula>
    </cfRule>
  </conditionalFormatting>
  <conditionalFormatting sqref="J25:J26">
    <cfRule type="expression" dxfId="4424" priority="8">
      <formula>$I25="追加"</formula>
    </cfRule>
    <cfRule type="expression" dxfId="4423" priority="9">
      <formula>$I25="新規"</formula>
    </cfRule>
  </conditionalFormatting>
  <conditionalFormatting sqref="J27:K27">
    <cfRule type="expression" dxfId="4422" priority="6">
      <formula>$I27="追加"</formula>
    </cfRule>
    <cfRule type="expression" dxfId="4421" priority="7">
      <formula>$I27="新規"</formula>
    </cfRule>
  </conditionalFormatting>
  <conditionalFormatting sqref="A59:G59">
    <cfRule type="expression" dxfId="4420" priority="5">
      <formula>"$Q$1=○"</formula>
    </cfRule>
  </conditionalFormatting>
  <conditionalFormatting sqref="K25">
    <cfRule type="expression" dxfId="4419" priority="3">
      <formula>$I25="追加"</formula>
    </cfRule>
    <cfRule type="expression" dxfId="4418" priority="4">
      <formula>$I25="新規"</formula>
    </cfRule>
  </conditionalFormatting>
  <conditionalFormatting sqref="K26">
    <cfRule type="expression" dxfId="4417" priority="1">
      <formula>$I26="追加"</formula>
    </cfRule>
    <cfRule type="expression" dxfId="441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415" priority="47">
      <formula>$Q$1="○"</formula>
    </cfRule>
  </conditionalFormatting>
  <conditionalFormatting sqref="C39">
    <cfRule type="expression" dxfId="4414" priority="45">
      <formula>$C$39&gt;$B$39/2</formula>
    </cfRule>
    <cfRule type="expression" dxfId="4413" priority="46">
      <formula>$C$39&gt;10000000</formula>
    </cfRule>
  </conditionalFormatting>
  <conditionalFormatting sqref="C40">
    <cfRule type="expression" dxfId="4412" priority="43">
      <formula>$C$40&gt;$B$40/2</formula>
    </cfRule>
    <cfRule type="expression" dxfId="4411" priority="44">
      <formula>$C$40&gt;1000000</formula>
    </cfRule>
  </conditionalFormatting>
  <conditionalFormatting sqref="C41">
    <cfRule type="expression" dxfId="4410" priority="41">
      <formula>$C$41&gt;$B$41/2</formula>
    </cfRule>
    <cfRule type="expression" dxfId="4409" priority="42">
      <formula>$C$41&gt;100000</formula>
    </cfRule>
  </conditionalFormatting>
  <conditionalFormatting sqref="R9">
    <cfRule type="expression" dxfId="4408" priority="38">
      <formula>R9="NG"</formula>
    </cfRule>
  </conditionalFormatting>
  <conditionalFormatting sqref="K29:K32 K34:K36 L25:M36">
    <cfRule type="expression" dxfId="4407" priority="21">
      <formula>$J25="追加"</formula>
    </cfRule>
    <cfRule type="expression" dxfId="4406" priority="40">
      <formula>$J25="新規"</formula>
    </cfRule>
  </conditionalFormatting>
  <conditionalFormatting sqref="B39:B41">
    <cfRule type="expression" dxfId="4405" priority="39">
      <formula>($C39+$D39+$E39)&lt;&gt;$B39</formula>
    </cfRule>
  </conditionalFormatting>
  <conditionalFormatting sqref="R39:T41">
    <cfRule type="expression" dxfId="4404" priority="36">
      <formula>R39="NG"</formula>
    </cfRule>
    <cfRule type="expression" dxfId="4403" priority="37">
      <formula>$R21="NG"</formula>
    </cfRule>
  </conditionalFormatting>
  <conditionalFormatting sqref="T42">
    <cfRule type="expression" dxfId="4402" priority="34">
      <formula>T42="NG"</formula>
    </cfRule>
    <cfRule type="expression" dxfId="4401" priority="35">
      <formula>$R24="NG"</formula>
    </cfRule>
  </conditionalFormatting>
  <conditionalFormatting sqref="R60:R61">
    <cfRule type="expression" dxfId="4400" priority="32">
      <formula>R60="NG"</formula>
    </cfRule>
    <cfRule type="expression" dxfId="4399" priority="33">
      <formula>$R43="NG"</formula>
    </cfRule>
  </conditionalFormatting>
  <conditionalFormatting sqref="R65">
    <cfRule type="expression" dxfId="4398" priority="31">
      <formula>R65="NG"</formula>
    </cfRule>
  </conditionalFormatting>
  <conditionalFormatting sqref="R3">
    <cfRule type="expression" dxfId="4397" priority="29">
      <formula>$R3&lt;&gt;"要修正！"</formula>
    </cfRule>
    <cfRule type="expression" dxfId="4396" priority="30">
      <formula>$R3="要修正！"</formula>
    </cfRule>
  </conditionalFormatting>
  <conditionalFormatting sqref="S34:S36 S25:S32">
    <cfRule type="expression" dxfId="4395" priority="48">
      <formula>S25="NG"</formula>
    </cfRule>
  </conditionalFormatting>
  <conditionalFormatting sqref="S59">
    <cfRule type="expression" dxfId="4394" priority="28">
      <formula>S59="NG"</formula>
    </cfRule>
  </conditionalFormatting>
  <conditionalFormatting sqref="R59">
    <cfRule type="expression" dxfId="4393" priority="26">
      <formula>R59="NG"</formula>
    </cfRule>
    <cfRule type="expression" dxfId="4392" priority="27">
      <formula>$R42="NG"</formula>
    </cfRule>
  </conditionalFormatting>
  <conditionalFormatting sqref="R72">
    <cfRule type="expression" dxfId="4391" priority="25">
      <formula>R72="NG"</formula>
    </cfRule>
  </conditionalFormatting>
  <conditionalFormatting sqref="R25:R36">
    <cfRule type="expression" dxfId="4390" priority="24">
      <formula>R25="NG"</formula>
    </cfRule>
  </conditionalFormatting>
  <conditionalFormatting sqref="S12:S19">
    <cfRule type="expression" dxfId="4389" priority="22">
      <formula>$S12="NG"</formula>
    </cfRule>
    <cfRule type="expression" dxfId="4388" priority="23">
      <formula>$R1048572="NG"</formula>
    </cfRule>
  </conditionalFormatting>
  <conditionalFormatting sqref="T25:T36">
    <cfRule type="expression" dxfId="4387" priority="20">
      <formula>T25="NG"</formula>
    </cfRule>
  </conditionalFormatting>
  <conditionalFormatting sqref="K33">
    <cfRule type="expression" dxfId="4386" priority="17">
      <formula>$J33="追加"</formula>
    </cfRule>
    <cfRule type="expression" dxfId="4385" priority="18">
      <formula>$J33="新規"</formula>
    </cfRule>
  </conditionalFormatting>
  <conditionalFormatting sqref="S33">
    <cfRule type="expression" dxfId="4384" priority="19">
      <formula>S33="NG"</formula>
    </cfRule>
  </conditionalFormatting>
  <conditionalFormatting sqref="K28">
    <cfRule type="expression" dxfId="4383" priority="15">
      <formula>$J28="追加"</formula>
    </cfRule>
    <cfRule type="expression" dxfId="4382" priority="16">
      <formula>$J28="新規"</formula>
    </cfRule>
  </conditionalFormatting>
  <conditionalFormatting sqref="L9">
    <cfRule type="expression" dxfId="4381" priority="14">
      <formula>$L$9="NG"</formula>
    </cfRule>
  </conditionalFormatting>
  <conditionalFormatting sqref="R4:R5">
    <cfRule type="expression" dxfId="4380" priority="13">
      <formula>$R$3="要修正！"</formula>
    </cfRule>
  </conditionalFormatting>
  <conditionalFormatting sqref="A41:H41">
    <cfRule type="expression" dxfId="4379" priority="12">
      <formula>$Q$1="○"</formula>
    </cfRule>
  </conditionalFormatting>
  <conditionalFormatting sqref="A55:G55">
    <cfRule type="expression" dxfId="4378" priority="11">
      <formula>$Q$1="○"</formula>
    </cfRule>
  </conditionalFormatting>
  <conditionalFormatting sqref="A83:J83">
    <cfRule type="expression" dxfId="4377" priority="10">
      <formula>$Q$1="○"</formula>
    </cfRule>
  </conditionalFormatting>
  <conditionalFormatting sqref="J25:J26">
    <cfRule type="expression" dxfId="4376" priority="8">
      <formula>$I25="追加"</formula>
    </cfRule>
    <cfRule type="expression" dxfId="4375" priority="9">
      <formula>$I25="新規"</formula>
    </cfRule>
  </conditionalFormatting>
  <conditionalFormatting sqref="J27:K27">
    <cfRule type="expression" dxfId="4374" priority="6">
      <formula>$I27="追加"</formula>
    </cfRule>
    <cfRule type="expression" dxfId="4373" priority="7">
      <formula>$I27="新規"</formula>
    </cfRule>
  </conditionalFormatting>
  <conditionalFormatting sqref="A59:G59">
    <cfRule type="expression" dxfId="4372" priority="5">
      <formula>"$Q$1=○"</formula>
    </cfRule>
  </conditionalFormatting>
  <conditionalFormatting sqref="K25">
    <cfRule type="expression" dxfId="4371" priority="3">
      <formula>$I25="追加"</formula>
    </cfRule>
    <cfRule type="expression" dxfId="4370" priority="4">
      <formula>$I25="新規"</formula>
    </cfRule>
  </conditionalFormatting>
  <conditionalFormatting sqref="K26">
    <cfRule type="expression" dxfId="4369" priority="1">
      <formula>$I26="追加"</formula>
    </cfRule>
    <cfRule type="expression" dxfId="436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367" priority="47">
      <formula>$Q$1="○"</formula>
    </cfRule>
  </conditionalFormatting>
  <conditionalFormatting sqref="C39">
    <cfRule type="expression" dxfId="4366" priority="45">
      <formula>$C$39&gt;$B$39/2</formula>
    </cfRule>
    <cfRule type="expression" dxfId="4365" priority="46">
      <formula>$C$39&gt;10000000</formula>
    </cfRule>
  </conditionalFormatting>
  <conditionalFormatting sqref="C40">
    <cfRule type="expression" dxfId="4364" priority="43">
      <formula>$C$40&gt;$B$40/2</formula>
    </cfRule>
    <cfRule type="expression" dxfId="4363" priority="44">
      <formula>$C$40&gt;1000000</formula>
    </cfRule>
  </conditionalFormatting>
  <conditionalFormatting sqref="C41">
    <cfRule type="expression" dxfId="4362" priority="41">
      <formula>$C$41&gt;$B$41/2</formula>
    </cfRule>
    <cfRule type="expression" dxfId="4361" priority="42">
      <formula>$C$41&gt;100000</formula>
    </cfRule>
  </conditionalFormatting>
  <conditionalFormatting sqref="R9">
    <cfRule type="expression" dxfId="4360" priority="38">
      <formula>R9="NG"</formula>
    </cfRule>
  </conditionalFormatting>
  <conditionalFormatting sqref="K29:K32 K34:K36 L25:M36">
    <cfRule type="expression" dxfId="4359" priority="21">
      <formula>$J25="追加"</formula>
    </cfRule>
    <cfRule type="expression" dxfId="4358" priority="40">
      <formula>$J25="新規"</formula>
    </cfRule>
  </conditionalFormatting>
  <conditionalFormatting sqref="B39:B41">
    <cfRule type="expression" dxfId="4357" priority="39">
      <formula>($C39+$D39+$E39)&lt;&gt;$B39</formula>
    </cfRule>
  </conditionalFormatting>
  <conditionalFormatting sqref="R39:T41">
    <cfRule type="expression" dxfId="4356" priority="36">
      <formula>R39="NG"</formula>
    </cfRule>
    <cfRule type="expression" dxfId="4355" priority="37">
      <formula>$R21="NG"</formula>
    </cfRule>
  </conditionalFormatting>
  <conditionalFormatting sqref="T42">
    <cfRule type="expression" dxfId="4354" priority="34">
      <formula>T42="NG"</formula>
    </cfRule>
    <cfRule type="expression" dxfId="4353" priority="35">
      <formula>$R24="NG"</formula>
    </cfRule>
  </conditionalFormatting>
  <conditionalFormatting sqref="R60:R61">
    <cfRule type="expression" dxfId="4352" priority="32">
      <formula>R60="NG"</formula>
    </cfRule>
    <cfRule type="expression" dxfId="4351" priority="33">
      <formula>$R43="NG"</formula>
    </cfRule>
  </conditionalFormatting>
  <conditionalFormatting sqref="R65">
    <cfRule type="expression" dxfId="4350" priority="31">
      <formula>R65="NG"</formula>
    </cfRule>
  </conditionalFormatting>
  <conditionalFormatting sqref="R3">
    <cfRule type="expression" dxfId="4349" priority="29">
      <formula>$R3&lt;&gt;"要修正！"</formula>
    </cfRule>
    <cfRule type="expression" dxfId="4348" priority="30">
      <formula>$R3="要修正！"</formula>
    </cfRule>
  </conditionalFormatting>
  <conditionalFormatting sqref="S34:S36 S25:S32">
    <cfRule type="expression" dxfId="4347" priority="48">
      <formula>S25="NG"</formula>
    </cfRule>
  </conditionalFormatting>
  <conditionalFormatting sqref="S59">
    <cfRule type="expression" dxfId="4346" priority="28">
      <formula>S59="NG"</formula>
    </cfRule>
  </conditionalFormatting>
  <conditionalFormatting sqref="R59">
    <cfRule type="expression" dxfId="4345" priority="26">
      <formula>R59="NG"</formula>
    </cfRule>
    <cfRule type="expression" dxfId="4344" priority="27">
      <formula>$R42="NG"</formula>
    </cfRule>
  </conditionalFormatting>
  <conditionalFormatting sqref="R72">
    <cfRule type="expression" dxfId="4343" priority="25">
      <formula>R72="NG"</formula>
    </cfRule>
  </conditionalFormatting>
  <conditionalFormatting sqref="R25:R36">
    <cfRule type="expression" dxfId="4342" priority="24">
      <formula>R25="NG"</formula>
    </cfRule>
  </conditionalFormatting>
  <conditionalFormatting sqref="S12:S19">
    <cfRule type="expression" dxfId="4341" priority="22">
      <formula>$S12="NG"</formula>
    </cfRule>
    <cfRule type="expression" dxfId="4340" priority="23">
      <formula>$R1048572="NG"</formula>
    </cfRule>
  </conditionalFormatting>
  <conditionalFormatting sqref="T25:T36">
    <cfRule type="expression" dxfId="4339" priority="20">
      <formula>T25="NG"</formula>
    </cfRule>
  </conditionalFormatting>
  <conditionalFormatting sqref="K33">
    <cfRule type="expression" dxfId="4338" priority="17">
      <formula>$J33="追加"</formula>
    </cfRule>
    <cfRule type="expression" dxfId="4337" priority="18">
      <formula>$J33="新規"</formula>
    </cfRule>
  </conditionalFormatting>
  <conditionalFormatting sqref="S33">
    <cfRule type="expression" dxfId="4336" priority="19">
      <formula>S33="NG"</formula>
    </cfRule>
  </conditionalFormatting>
  <conditionalFormatting sqref="K28">
    <cfRule type="expression" dxfId="4335" priority="15">
      <formula>$J28="追加"</formula>
    </cfRule>
    <cfRule type="expression" dxfId="4334" priority="16">
      <formula>$J28="新規"</formula>
    </cfRule>
  </conditionalFormatting>
  <conditionalFormatting sqref="L9">
    <cfRule type="expression" dxfId="4333" priority="14">
      <formula>$L$9="NG"</formula>
    </cfRule>
  </conditionalFormatting>
  <conditionalFormatting sqref="R4:R5">
    <cfRule type="expression" dxfId="4332" priority="13">
      <formula>$R$3="要修正！"</formula>
    </cfRule>
  </conditionalFormatting>
  <conditionalFormatting sqref="A41:H41">
    <cfRule type="expression" dxfId="4331" priority="12">
      <formula>$Q$1="○"</formula>
    </cfRule>
  </conditionalFormatting>
  <conditionalFormatting sqref="A55:G55">
    <cfRule type="expression" dxfId="4330" priority="11">
      <formula>$Q$1="○"</formula>
    </cfRule>
  </conditionalFormatting>
  <conditionalFormatting sqref="A83:J83">
    <cfRule type="expression" dxfId="4329" priority="10">
      <formula>$Q$1="○"</formula>
    </cfRule>
  </conditionalFormatting>
  <conditionalFormatting sqref="J25:J26">
    <cfRule type="expression" dxfId="4328" priority="8">
      <formula>$I25="追加"</formula>
    </cfRule>
    <cfRule type="expression" dxfId="4327" priority="9">
      <formula>$I25="新規"</formula>
    </cfRule>
  </conditionalFormatting>
  <conditionalFormatting sqref="J27:K27">
    <cfRule type="expression" dxfId="4326" priority="6">
      <formula>$I27="追加"</formula>
    </cfRule>
    <cfRule type="expression" dxfId="4325" priority="7">
      <formula>$I27="新規"</formula>
    </cfRule>
  </conditionalFormatting>
  <conditionalFormatting sqref="A59:G59">
    <cfRule type="expression" dxfId="4324" priority="5">
      <formula>"$Q$1=○"</formula>
    </cfRule>
  </conditionalFormatting>
  <conditionalFormatting sqref="K25">
    <cfRule type="expression" dxfId="4323" priority="3">
      <formula>$I25="追加"</formula>
    </cfRule>
    <cfRule type="expression" dxfId="4322" priority="4">
      <formula>$I25="新規"</formula>
    </cfRule>
  </conditionalFormatting>
  <conditionalFormatting sqref="K26">
    <cfRule type="expression" dxfId="4321" priority="1">
      <formula>$I26="追加"</formula>
    </cfRule>
    <cfRule type="expression" dxfId="432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319" priority="47">
      <formula>$Q$1="○"</formula>
    </cfRule>
  </conditionalFormatting>
  <conditionalFormatting sqref="C39">
    <cfRule type="expression" dxfId="4318" priority="45">
      <formula>$C$39&gt;$B$39/2</formula>
    </cfRule>
    <cfRule type="expression" dxfId="4317" priority="46">
      <formula>$C$39&gt;10000000</formula>
    </cfRule>
  </conditionalFormatting>
  <conditionalFormatting sqref="C40">
    <cfRule type="expression" dxfId="4316" priority="43">
      <formula>$C$40&gt;$B$40/2</formula>
    </cfRule>
    <cfRule type="expression" dxfId="4315" priority="44">
      <formula>$C$40&gt;1000000</formula>
    </cfRule>
  </conditionalFormatting>
  <conditionalFormatting sqref="C41">
    <cfRule type="expression" dxfId="4314" priority="41">
      <formula>$C$41&gt;$B$41/2</formula>
    </cfRule>
    <cfRule type="expression" dxfId="4313" priority="42">
      <formula>$C$41&gt;100000</formula>
    </cfRule>
  </conditionalFormatting>
  <conditionalFormatting sqref="R9">
    <cfRule type="expression" dxfId="4312" priority="38">
      <formula>R9="NG"</formula>
    </cfRule>
  </conditionalFormatting>
  <conditionalFormatting sqref="K29:K32 K34:K36 L25:M36">
    <cfRule type="expression" dxfId="4311" priority="21">
      <formula>$J25="追加"</formula>
    </cfRule>
    <cfRule type="expression" dxfId="4310" priority="40">
      <formula>$J25="新規"</formula>
    </cfRule>
  </conditionalFormatting>
  <conditionalFormatting sqref="B39:B41">
    <cfRule type="expression" dxfId="4309" priority="39">
      <formula>($C39+$D39+$E39)&lt;&gt;$B39</formula>
    </cfRule>
  </conditionalFormatting>
  <conditionalFormatting sqref="R39:T41">
    <cfRule type="expression" dxfId="4308" priority="36">
      <formula>R39="NG"</formula>
    </cfRule>
    <cfRule type="expression" dxfId="4307" priority="37">
      <formula>$R21="NG"</formula>
    </cfRule>
  </conditionalFormatting>
  <conditionalFormatting sqref="T42">
    <cfRule type="expression" dxfId="4306" priority="34">
      <formula>T42="NG"</formula>
    </cfRule>
    <cfRule type="expression" dxfId="4305" priority="35">
      <formula>$R24="NG"</formula>
    </cfRule>
  </conditionalFormatting>
  <conditionalFormatting sqref="R60:R61">
    <cfRule type="expression" dxfId="4304" priority="32">
      <formula>R60="NG"</formula>
    </cfRule>
    <cfRule type="expression" dxfId="4303" priority="33">
      <formula>$R43="NG"</formula>
    </cfRule>
  </conditionalFormatting>
  <conditionalFormatting sqref="R65">
    <cfRule type="expression" dxfId="4302" priority="31">
      <formula>R65="NG"</formula>
    </cfRule>
  </conditionalFormatting>
  <conditionalFormatting sqref="R3">
    <cfRule type="expression" dxfId="4301" priority="29">
      <formula>$R3&lt;&gt;"要修正！"</formula>
    </cfRule>
    <cfRule type="expression" dxfId="4300" priority="30">
      <formula>$R3="要修正！"</formula>
    </cfRule>
  </conditionalFormatting>
  <conditionalFormatting sqref="S34:S36 S25:S32">
    <cfRule type="expression" dxfId="4299" priority="48">
      <formula>S25="NG"</formula>
    </cfRule>
  </conditionalFormatting>
  <conditionalFormatting sqref="S59">
    <cfRule type="expression" dxfId="4298" priority="28">
      <formula>S59="NG"</formula>
    </cfRule>
  </conditionalFormatting>
  <conditionalFormatting sqref="R59">
    <cfRule type="expression" dxfId="4297" priority="26">
      <formula>R59="NG"</formula>
    </cfRule>
    <cfRule type="expression" dxfId="4296" priority="27">
      <formula>$R42="NG"</formula>
    </cfRule>
  </conditionalFormatting>
  <conditionalFormatting sqref="R72">
    <cfRule type="expression" dxfId="4295" priority="25">
      <formula>R72="NG"</formula>
    </cfRule>
  </conditionalFormatting>
  <conditionalFormatting sqref="R25:R36">
    <cfRule type="expression" dxfId="4294" priority="24">
      <formula>R25="NG"</formula>
    </cfRule>
  </conditionalFormatting>
  <conditionalFormatting sqref="S12:S19">
    <cfRule type="expression" dxfId="4293" priority="22">
      <formula>$S12="NG"</formula>
    </cfRule>
    <cfRule type="expression" dxfId="4292" priority="23">
      <formula>$R1048572="NG"</formula>
    </cfRule>
  </conditionalFormatting>
  <conditionalFormatting sqref="T25:T36">
    <cfRule type="expression" dxfId="4291" priority="20">
      <formula>T25="NG"</formula>
    </cfRule>
  </conditionalFormatting>
  <conditionalFormatting sqref="K33">
    <cfRule type="expression" dxfId="4290" priority="17">
      <formula>$J33="追加"</formula>
    </cfRule>
    <cfRule type="expression" dxfId="4289" priority="18">
      <formula>$J33="新規"</formula>
    </cfRule>
  </conditionalFormatting>
  <conditionalFormatting sqref="S33">
    <cfRule type="expression" dxfId="4288" priority="19">
      <formula>S33="NG"</formula>
    </cfRule>
  </conditionalFormatting>
  <conditionalFormatting sqref="K28">
    <cfRule type="expression" dxfId="4287" priority="15">
      <formula>$J28="追加"</formula>
    </cfRule>
    <cfRule type="expression" dxfId="4286" priority="16">
      <formula>$J28="新規"</formula>
    </cfRule>
  </conditionalFormatting>
  <conditionalFormatting sqref="L9">
    <cfRule type="expression" dxfId="4285" priority="14">
      <formula>$L$9="NG"</formula>
    </cfRule>
  </conditionalFormatting>
  <conditionalFormatting sqref="R4:R5">
    <cfRule type="expression" dxfId="4284" priority="13">
      <formula>$R$3="要修正！"</formula>
    </cfRule>
  </conditionalFormatting>
  <conditionalFormatting sqref="A41:H41">
    <cfRule type="expression" dxfId="4283" priority="12">
      <formula>$Q$1="○"</formula>
    </cfRule>
  </conditionalFormatting>
  <conditionalFormatting sqref="A55:G55">
    <cfRule type="expression" dxfId="4282" priority="11">
      <formula>$Q$1="○"</formula>
    </cfRule>
  </conditionalFormatting>
  <conditionalFormatting sqref="A83:J83">
    <cfRule type="expression" dxfId="4281" priority="10">
      <formula>$Q$1="○"</formula>
    </cfRule>
  </conditionalFormatting>
  <conditionalFormatting sqref="J25:J26">
    <cfRule type="expression" dxfId="4280" priority="8">
      <formula>$I25="追加"</formula>
    </cfRule>
    <cfRule type="expression" dxfId="4279" priority="9">
      <formula>$I25="新規"</formula>
    </cfRule>
  </conditionalFormatting>
  <conditionalFormatting sqref="J27:K27">
    <cfRule type="expression" dxfId="4278" priority="6">
      <formula>$I27="追加"</formula>
    </cfRule>
    <cfRule type="expression" dxfId="4277" priority="7">
      <formula>$I27="新規"</formula>
    </cfRule>
  </conditionalFormatting>
  <conditionalFormatting sqref="A59:G59">
    <cfRule type="expression" dxfId="4276" priority="5">
      <formula>"$Q$1=○"</formula>
    </cfRule>
  </conditionalFormatting>
  <conditionalFormatting sqref="K25">
    <cfRule type="expression" dxfId="4275" priority="3">
      <formula>$I25="追加"</formula>
    </cfRule>
    <cfRule type="expression" dxfId="4274" priority="4">
      <formula>$I25="新規"</formula>
    </cfRule>
  </conditionalFormatting>
  <conditionalFormatting sqref="K26">
    <cfRule type="expression" dxfId="4273" priority="1">
      <formula>$I26="追加"</formula>
    </cfRule>
    <cfRule type="expression" dxfId="427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271" priority="47">
      <formula>$Q$1="○"</formula>
    </cfRule>
  </conditionalFormatting>
  <conditionalFormatting sqref="C39">
    <cfRule type="expression" dxfId="4270" priority="45">
      <formula>$C$39&gt;$B$39/2</formula>
    </cfRule>
    <cfRule type="expression" dxfId="4269" priority="46">
      <formula>$C$39&gt;10000000</formula>
    </cfRule>
  </conditionalFormatting>
  <conditionalFormatting sqref="C40">
    <cfRule type="expression" dxfId="4268" priority="43">
      <formula>$C$40&gt;$B$40/2</formula>
    </cfRule>
    <cfRule type="expression" dxfId="4267" priority="44">
      <formula>$C$40&gt;1000000</formula>
    </cfRule>
  </conditionalFormatting>
  <conditionalFormatting sqref="C41">
    <cfRule type="expression" dxfId="4266" priority="41">
      <formula>$C$41&gt;$B$41/2</formula>
    </cfRule>
    <cfRule type="expression" dxfId="4265" priority="42">
      <formula>$C$41&gt;100000</formula>
    </cfRule>
  </conditionalFormatting>
  <conditionalFormatting sqref="R9">
    <cfRule type="expression" dxfId="4264" priority="38">
      <formula>R9="NG"</formula>
    </cfRule>
  </conditionalFormatting>
  <conditionalFormatting sqref="K29:K32 K34:K36 L25:M36">
    <cfRule type="expression" dxfId="4263" priority="21">
      <formula>$J25="追加"</formula>
    </cfRule>
    <cfRule type="expression" dxfId="4262" priority="40">
      <formula>$J25="新規"</formula>
    </cfRule>
  </conditionalFormatting>
  <conditionalFormatting sqref="B39:B41">
    <cfRule type="expression" dxfId="4261" priority="39">
      <formula>($C39+$D39+$E39)&lt;&gt;$B39</formula>
    </cfRule>
  </conditionalFormatting>
  <conditionalFormatting sqref="R39:T41">
    <cfRule type="expression" dxfId="4260" priority="36">
      <formula>R39="NG"</formula>
    </cfRule>
    <cfRule type="expression" dxfId="4259" priority="37">
      <formula>$R21="NG"</formula>
    </cfRule>
  </conditionalFormatting>
  <conditionalFormatting sqref="T42">
    <cfRule type="expression" dxfId="4258" priority="34">
      <formula>T42="NG"</formula>
    </cfRule>
    <cfRule type="expression" dxfId="4257" priority="35">
      <formula>$R24="NG"</formula>
    </cfRule>
  </conditionalFormatting>
  <conditionalFormatting sqref="R60:R61">
    <cfRule type="expression" dxfId="4256" priority="32">
      <formula>R60="NG"</formula>
    </cfRule>
    <cfRule type="expression" dxfId="4255" priority="33">
      <formula>$R43="NG"</formula>
    </cfRule>
  </conditionalFormatting>
  <conditionalFormatting sqref="R65">
    <cfRule type="expression" dxfId="4254" priority="31">
      <formula>R65="NG"</formula>
    </cfRule>
  </conditionalFormatting>
  <conditionalFormatting sqref="R3">
    <cfRule type="expression" dxfId="4253" priority="29">
      <formula>$R3&lt;&gt;"要修正！"</formula>
    </cfRule>
    <cfRule type="expression" dxfId="4252" priority="30">
      <formula>$R3="要修正！"</formula>
    </cfRule>
  </conditionalFormatting>
  <conditionalFormatting sqref="S34:S36 S25:S32">
    <cfRule type="expression" dxfId="4251" priority="48">
      <formula>S25="NG"</formula>
    </cfRule>
  </conditionalFormatting>
  <conditionalFormatting sqref="S59">
    <cfRule type="expression" dxfId="4250" priority="28">
      <formula>S59="NG"</formula>
    </cfRule>
  </conditionalFormatting>
  <conditionalFormatting sqref="R59">
    <cfRule type="expression" dxfId="4249" priority="26">
      <formula>R59="NG"</formula>
    </cfRule>
    <cfRule type="expression" dxfId="4248" priority="27">
      <formula>$R42="NG"</formula>
    </cfRule>
  </conditionalFormatting>
  <conditionalFormatting sqref="R72">
    <cfRule type="expression" dxfId="4247" priority="25">
      <formula>R72="NG"</formula>
    </cfRule>
  </conditionalFormatting>
  <conditionalFormatting sqref="R25:R36">
    <cfRule type="expression" dxfId="4246" priority="24">
      <formula>R25="NG"</formula>
    </cfRule>
  </conditionalFormatting>
  <conditionalFormatting sqref="S12:S19">
    <cfRule type="expression" dxfId="4245" priority="22">
      <formula>$S12="NG"</formula>
    </cfRule>
    <cfRule type="expression" dxfId="4244" priority="23">
      <formula>$R1048572="NG"</formula>
    </cfRule>
  </conditionalFormatting>
  <conditionalFormatting sqref="T25:T36">
    <cfRule type="expression" dxfId="4243" priority="20">
      <formula>T25="NG"</formula>
    </cfRule>
  </conditionalFormatting>
  <conditionalFormatting sqref="K33">
    <cfRule type="expression" dxfId="4242" priority="17">
      <formula>$J33="追加"</formula>
    </cfRule>
    <cfRule type="expression" dxfId="4241" priority="18">
      <formula>$J33="新規"</formula>
    </cfRule>
  </conditionalFormatting>
  <conditionalFormatting sqref="S33">
    <cfRule type="expression" dxfId="4240" priority="19">
      <formula>S33="NG"</formula>
    </cfRule>
  </conditionalFormatting>
  <conditionalFormatting sqref="K28">
    <cfRule type="expression" dxfId="4239" priority="15">
      <formula>$J28="追加"</formula>
    </cfRule>
    <cfRule type="expression" dxfId="4238" priority="16">
      <formula>$J28="新規"</formula>
    </cfRule>
  </conditionalFormatting>
  <conditionalFormatting sqref="L9">
    <cfRule type="expression" dxfId="4237" priority="14">
      <formula>$L$9="NG"</formula>
    </cfRule>
  </conditionalFormatting>
  <conditionalFormatting sqref="R4:R5">
    <cfRule type="expression" dxfId="4236" priority="13">
      <formula>$R$3="要修正！"</formula>
    </cfRule>
  </conditionalFormatting>
  <conditionalFormatting sqref="A41:H41">
    <cfRule type="expression" dxfId="4235" priority="12">
      <formula>$Q$1="○"</formula>
    </cfRule>
  </conditionalFormatting>
  <conditionalFormatting sqref="A55:G55">
    <cfRule type="expression" dxfId="4234" priority="11">
      <formula>$Q$1="○"</formula>
    </cfRule>
  </conditionalFormatting>
  <conditionalFormatting sqref="A83:J83">
    <cfRule type="expression" dxfId="4233" priority="10">
      <formula>$Q$1="○"</formula>
    </cfRule>
  </conditionalFormatting>
  <conditionalFormatting sqref="J25:J26">
    <cfRule type="expression" dxfId="4232" priority="8">
      <formula>$I25="追加"</formula>
    </cfRule>
    <cfRule type="expression" dxfId="4231" priority="9">
      <formula>$I25="新規"</formula>
    </cfRule>
  </conditionalFormatting>
  <conditionalFormatting sqref="J27:K27">
    <cfRule type="expression" dxfId="4230" priority="6">
      <formula>$I27="追加"</formula>
    </cfRule>
    <cfRule type="expression" dxfId="4229" priority="7">
      <formula>$I27="新規"</formula>
    </cfRule>
  </conditionalFormatting>
  <conditionalFormatting sqref="A59:G59">
    <cfRule type="expression" dxfId="4228" priority="5">
      <formula>"$Q$1=○"</formula>
    </cfRule>
  </conditionalFormatting>
  <conditionalFormatting sqref="K25">
    <cfRule type="expression" dxfId="4227" priority="3">
      <formula>$I25="追加"</formula>
    </cfRule>
    <cfRule type="expression" dxfId="4226" priority="4">
      <formula>$I25="新規"</formula>
    </cfRule>
  </conditionalFormatting>
  <conditionalFormatting sqref="K26">
    <cfRule type="expression" dxfId="4225" priority="1">
      <formula>$I26="追加"</formula>
    </cfRule>
    <cfRule type="expression" dxfId="422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223" priority="47">
      <formula>$Q$1="○"</formula>
    </cfRule>
  </conditionalFormatting>
  <conditionalFormatting sqref="C39">
    <cfRule type="expression" dxfId="4222" priority="45">
      <formula>$C$39&gt;$B$39/2</formula>
    </cfRule>
    <cfRule type="expression" dxfId="4221" priority="46">
      <formula>$C$39&gt;10000000</formula>
    </cfRule>
  </conditionalFormatting>
  <conditionalFormatting sqref="C40">
    <cfRule type="expression" dxfId="4220" priority="43">
      <formula>$C$40&gt;$B$40/2</formula>
    </cfRule>
    <cfRule type="expression" dxfId="4219" priority="44">
      <formula>$C$40&gt;1000000</formula>
    </cfRule>
  </conditionalFormatting>
  <conditionalFormatting sqref="C41">
    <cfRule type="expression" dxfId="4218" priority="41">
      <formula>$C$41&gt;$B$41/2</formula>
    </cfRule>
    <cfRule type="expression" dxfId="4217" priority="42">
      <formula>$C$41&gt;100000</formula>
    </cfRule>
  </conditionalFormatting>
  <conditionalFormatting sqref="R9">
    <cfRule type="expression" dxfId="4216" priority="38">
      <formula>R9="NG"</formula>
    </cfRule>
  </conditionalFormatting>
  <conditionalFormatting sqref="K29:K32 K34:K36 L25:M36">
    <cfRule type="expression" dxfId="4215" priority="21">
      <formula>$J25="追加"</formula>
    </cfRule>
    <cfRule type="expression" dxfId="4214" priority="40">
      <formula>$J25="新規"</formula>
    </cfRule>
  </conditionalFormatting>
  <conditionalFormatting sqref="B39:B41">
    <cfRule type="expression" dxfId="4213" priority="39">
      <formula>($C39+$D39+$E39)&lt;&gt;$B39</formula>
    </cfRule>
  </conditionalFormatting>
  <conditionalFormatting sqref="R39:T41">
    <cfRule type="expression" dxfId="4212" priority="36">
      <formula>R39="NG"</formula>
    </cfRule>
    <cfRule type="expression" dxfId="4211" priority="37">
      <formula>$R21="NG"</formula>
    </cfRule>
  </conditionalFormatting>
  <conditionalFormatting sqref="T42">
    <cfRule type="expression" dxfId="4210" priority="34">
      <formula>T42="NG"</formula>
    </cfRule>
    <cfRule type="expression" dxfId="4209" priority="35">
      <formula>$R24="NG"</formula>
    </cfRule>
  </conditionalFormatting>
  <conditionalFormatting sqref="R60:R61">
    <cfRule type="expression" dxfId="4208" priority="32">
      <formula>R60="NG"</formula>
    </cfRule>
    <cfRule type="expression" dxfId="4207" priority="33">
      <formula>$R43="NG"</formula>
    </cfRule>
  </conditionalFormatting>
  <conditionalFormatting sqref="R65">
    <cfRule type="expression" dxfId="4206" priority="31">
      <formula>R65="NG"</formula>
    </cfRule>
  </conditionalFormatting>
  <conditionalFormatting sqref="R3">
    <cfRule type="expression" dxfId="4205" priority="29">
      <formula>$R3&lt;&gt;"要修正！"</formula>
    </cfRule>
    <cfRule type="expression" dxfId="4204" priority="30">
      <formula>$R3="要修正！"</formula>
    </cfRule>
  </conditionalFormatting>
  <conditionalFormatting sqref="S34:S36 S25:S32">
    <cfRule type="expression" dxfId="4203" priority="48">
      <formula>S25="NG"</formula>
    </cfRule>
  </conditionalFormatting>
  <conditionalFormatting sqref="S59">
    <cfRule type="expression" dxfId="4202" priority="28">
      <formula>S59="NG"</formula>
    </cfRule>
  </conditionalFormatting>
  <conditionalFormatting sqref="R59">
    <cfRule type="expression" dxfId="4201" priority="26">
      <formula>R59="NG"</formula>
    </cfRule>
    <cfRule type="expression" dxfId="4200" priority="27">
      <formula>$R42="NG"</formula>
    </cfRule>
  </conditionalFormatting>
  <conditionalFormatting sqref="R72">
    <cfRule type="expression" dxfId="4199" priority="25">
      <formula>R72="NG"</formula>
    </cfRule>
  </conditionalFormatting>
  <conditionalFormatting sqref="R25:R36">
    <cfRule type="expression" dxfId="4198" priority="24">
      <formula>R25="NG"</formula>
    </cfRule>
  </conditionalFormatting>
  <conditionalFormatting sqref="S12:S19">
    <cfRule type="expression" dxfId="4197" priority="22">
      <formula>$S12="NG"</formula>
    </cfRule>
    <cfRule type="expression" dxfId="4196" priority="23">
      <formula>$R1048572="NG"</formula>
    </cfRule>
  </conditionalFormatting>
  <conditionalFormatting sqref="T25:T36">
    <cfRule type="expression" dxfId="4195" priority="20">
      <formula>T25="NG"</formula>
    </cfRule>
  </conditionalFormatting>
  <conditionalFormatting sqref="K33">
    <cfRule type="expression" dxfId="4194" priority="17">
      <formula>$J33="追加"</formula>
    </cfRule>
    <cfRule type="expression" dxfId="4193" priority="18">
      <formula>$J33="新規"</formula>
    </cfRule>
  </conditionalFormatting>
  <conditionalFormatting sqref="S33">
    <cfRule type="expression" dxfId="4192" priority="19">
      <formula>S33="NG"</formula>
    </cfRule>
  </conditionalFormatting>
  <conditionalFormatting sqref="K28">
    <cfRule type="expression" dxfId="4191" priority="15">
      <formula>$J28="追加"</formula>
    </cfRule>
    <cfRule type="expression" dxfId="4190" priority="16">
      <formula>$J28="新規"</formula>
    </cfRule>
  </conditionalFormatting>
  <conditionalFormatting sqref="L9">
    <cfRule type="expression" dxfId="4189" priority="14">
      <formula>$L$9="NG"</formula>
    </cfRule>
  </conditionalFormatting>
  <conditionalFormatting sqref="R4:R5">
    <cfRule type="expression" dxfId="4188" priority="13">
      <formula>$R$3="要修正！"</formula>
    </cfRule>
  </conditionalFormatting>
  <conditionalFormatting sqref="A41:H41">
    <cfRule type="expression" dxfId="4187" priority="12">
      <formula>$Q$1="○"</formula>
    </cfRule>
  </conditionalFormatting>
  <conditionalFormatting sqref="A55:G55">
    <cfRule type="expression" dxfId="4186" priority="11">
      <formula>$Q$1="○"</formula>
    </cfRule>
  </conditionalFormatting>
  <conditionalFormatting sqref="A83:J83">
    <cfRule type="expression" dxfId="4185" priority="10">
      <formula>$Q$1="○"</formula>
    </cfRule>
  </conditionalFormatting>
  <conditionalFormatting sqref="J25:J26">
    <cfRule type="expression" dxfId="4184" priority="8">
      <formula>$I25="追加"</formula>
    </cfRule>
    <cfRule type="expression" dxfId="4183" priority="9">
      <formula>$I25="新規"</formula>
    </cfRule>
  </conditionalFormatting>
  <conditionalFormatting sqref="J27:K27">
    <cfRule type="expression" dxfId="4182" priority="6">
      <formula>$I27="追加"</formula>
    </cfRule>
    <cfRule type="expression" dxfId="4181" priority="7">
      <formula>$I27="新規"</formula>
    </cfRule>
  </conditionalFormatting>
  <conditionalFormatting sqref="A59:G59">
    <cfRule type="expression" dxfId="4180" priority="5">
      <formula>"$Q$1=○"</formula>
    </cfRule>
  </conditionalFormatting>
  <conditionalFormatting sqref="K25">
    <cfRule type="expression" dxfId="4179" priority="3">
      <formula>$I25="追加"</formula>
    </cfRule>
    <cfRule type="expression" dxfId="4178" priority="4">
      <formula>$I25="新規"</formula>
    </cfRule>
  </conditionalFormatting>
  <conditionalFormatting sqref="K26">
    <cfRule type="expression" dxfId="4177" priority="1">
      <formula>$I26="追加"</formula>
    </cfRule>
    <cfRule type="expression" dxfId="417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175" priority="47">
      <formula>$Q$1="○"</formula>
    </cfRule>
  </conditionalFormatting>
  <conditionalFormatting sqref="C39">
    <cfRule type="expression" dxfId="4174" priority="45">
      <formula>$C$39&gt;$B$39/2</formula>
    </cfRule>
    <cfRule type="expression" dxfId="4173" priority="46">
      <formula>$C$39&gt;10000000</formula>
    </cfRule>
  </conditionalFormatting>
  <conditionalFormatting sqref="C40">
    <cfRule type="expression" dxfId="4172" priority="43">
      <formula>$C$40&gt;$B$40/2</formula>
    </cfRule>
    <cfRule type="expression" dxfId="4171" priority="44">
      <formula>$C$40&gt;1000000</formula>
    </cfRule>
  </conditionalFormatting>
  <conditionalFormatting sqref="C41">
    <cfRule type="expression" dxfId="4170" priority="41">
      <formula>$C$41&gt;$B$41/2</formula>
    </cfRule>
    <cfRule type="expression" dxfId="4169" priority="42">
      <formula>$C$41&gt;100000</formula>
    </cfRule>
  </conditionalFormatting>
  <conditionalFormatting sqref="R9">
    <cfRule type="expression" dxfId="4168" priority="38">
      <formula>R9="NG"</formula>
    </cfRule>
  </conditionalFormatting>
  <conditionalFormatting sqref="K29:K32 K34:K36 L25:M36">
    <cfRule type="expression" dxfId="4167" priority="21">
      <formula>$J25="追加"</formula>
    </cfRule>
    <cfRule type="expression" dxfId="4166" priority="40">
      <formula>$J25="新規"</formula>
    </cfRule>
  </conditionalFormatting>
  <conditionalFormatting sqref="B39:B41">
    <cfRule type="expression" dxfId="4165" priority="39">
      <formula>($C39+$D39+$E39)&lt;&gt;$B39</formula>
    </cfRule>
  </conditionalFormatting>
  <conditionalFormatting sqref="R39:T41">
    <cfRule type="expression" dxfId="4164" priority="36">
      <formula>R39="NG"</formula>
    </cfRule>
    <cfRule type="expression" dxfId="4163" priority="37">
      <formula>$R21="NG"</formula>
    </cfRule>
  </conditionalFormatting>
  <conditionalFormatting sqref="T42">
    <cfRule type="expression" dxfId="4162" priority="34">
      <formula>T42="NG"</formula>
    </cfRule>
    <cfRule type="expression" dxfId="4161" priority="35">
      <formula>$R24="NG"</formula>
    </cfRule>
  </conditionalFormatting>
  <conditionalFormatting sqref="R60:R61">
    <cfRule type="expression" dxfId="4160" priority="32">
      <formula>R60="NG"</formula>
    </cfRule>
    <cfRule type="expression" dxfId="4159" priority="33">
      <formula>$R43="NG"</formula>
    </cfRule>
  </conditionalFormatting>
  <conditionalFormatting sqref="R65">
    <cfRule type="expression" dxfId="4158" priority="31">
      <formula>R65="NG"</formula>
    </cfRule>
  </conditionalFormatting>
  <conditionalFormatting sqref="R3">
    <cfRule type="expression" dxfId="4157" priority="29">
      <formula>$R3&lt;&gt;"要修正！"</formula>
    </cfRule>
    <cfRule type="expression" dxfId="4156" priority="30">
      <formula>$R3="要修正！"</formula>
    </cfRule>
  </conditionalFormatting>
  <conditionalFormatting sqref="S34:S36 S25:S32">
    <cfRule type="expression" dxfId="4155" priority="48">
      <formula>S25="NG"</formula>
    </cfRule>
  </conditionalFormatting>
  <conditionalFormatting sqref="S59">
    <cfRule type="expression" dxfId="4154" priority="28">
      <formula>S59="NG"</formula>
    </cfRule>
  </conditionalFormatting>
  <conditionalFormatting sqref="R59">
    <cfRule type="expression" dxfId="4153" priority="26">
      <formula>R59="NG"</formula>
    </cfRule>
    <cfRule type="expression" dxfId="4152" priority="27">
      <formula>$R42="NG"</formula>
    </cfRule>
  </conditionalFormatting>
  <conditionalFormatting sqref="R72">
    <cfRule type="expression" dxfId="4151" priority="25">
      <formula>R72="NG"</formula>
    </cfRule>
  </conditionalFormatting>
  <conditionalFormatting sqref="R25:R36">
    <cfRule type="expression" dxfId="4150" priority="24">
      <formula>R25="NG"</formula>
    </cfRule>
  </conditionalFormatting>
  <conditionalFormatting sqref="S12:S19">
    <cfRule type="expression" dxfId="4149" priority="22">
      <formula>$S12="NG"</formula>
    </cfRule>
    <cfRule type="expression" dxfId="4148" priority="23">
      <formula>$R1048572="NG"</formula>
    </cfRule>
  </conditionalFormatting>
  <conditionalFormatting sqref="T25:T36">
    <cfRule type="expression" dxfId="4147" priority="20">
      <formula>T25="NG"</formula>
    </cfRule>
  </conditionalFormatting>
  <conditionalFormatting sqref="K33">
    <cfRule type="expression" dxfId="4146" priority="17">
      <formula>$J33="追加"</formula>
    </cfRule>
    <cfRule type="expression" dxfId="4145" priority="18">
      <formula>$J33="新規"</formula>
    </cfRule>
  </conditionalFormatting>
  <conditionalFormatting sqref="S33">
    <cfRule type="expression" dxfId="4144" priority="19">
      <formula>S33="NG"</formula>
    </cfRule>
  </conditionalFormatting>
  <conditionalFormatting sqref="K28">
    <cfRule type="expression" dxfId="4143" priority="15">
      <formula>$J28="追加"</formula>
    </cfRule>
    <cfRule type="expression" dxfId="4142" priority="16">
      <formula>$J28="新規"</formula>
    </cfRule>
  </conditionalFormatting>
  <conditionalFormatting sqref="L9">
    <cfRule type="expression" dxfId="4141" priority="14">
      <formula>$L$9="NG"</formula>
    </cfRule>
  </conditionalFormatting>
  <conditionalFormatting sqref="R4:R5">
    <cfRule type="expression" dxfId="4140" priority="13">
      <formula>$R$3="要修正！"</formula>
    </cfRule>
  </conditionalFormatting>
  <conditionalFormatting sqref="A41:H41">
    <cfRule type="expression" dxfId="4139" priority="12">
      <formula>$Q$1="○"</formula>
    </cfRule>
  </conditionalFormatting>
  <conditionalFormatting sqref="A55:G55">
    <cfRule type="expression" dxfId="4138" priority="11">
      <formula>$Q$1="○"</formula>
    </cfRule>
  </conditionalFormatting>
  <conditionalFormatting sqref="A83:J83">
    <cfRule type="expression" dxfId="4137" priority="10">
      <formula>$Q$1="○"</formula>
    </cfRule>
  </conditionalFormatting>
  <conditionalFormatting sqref="J25:J26">
    <cfRule type="expression" dxfId="4136" priority="8">
      <formula>$I25="追加"</formula>
    </cfRule>
    <cfRule type="expression" dxfId="4135" priority="9">
      <formula>$I25="新規"</formula>
    </cfRule>
  </conditionalFormatting>
  <conditionalFormatting sqref="J27:K27">
    <cfRule type="expression" dxfId="4134" priority="6">
      <formula>$I27="追加"</formula>
    </cfRule>
    <cfRule type="expression" dxfId="4133" priority="7">
      <formula>$I27="新規"</formula>
    </cfRule>
  </conditionalFormatting>
  <conditionalFormatting sqref="A59:G59">
    <cfRule type="expression" dxfId="4132" priority="5">
      <formula>"$Q$1=○"</formula>
    </cfRule>
  </conditionalFormatting>
  <conditionalFormatting sqref="K25">
    <cfRule type="expression" dxfId="4131" priority="3">
      <formula>$I25="追加"</formula>
    </cfRule>
    <cfRule type="expression" dxfId="4130" priority="4">
      <formula>$I25="新規"</formula>
    </cfRule>
  </conditionalFormatting>
  <conditionalFormatting sqref="K26">
    <cfRule type="expression" dxfId="4129" priority="1">
      <formula>$I26="追加"</formula>
    </cfRule>
    <cfRule type="expression" dxfId="412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127" priority="47">
      <formula>$Q$1="○"</formula>
    </cfRule>
  </conditionalFormatting>
  <conditionalFormatting sqref="C39">
    <cfRule type="expression" dxfId="4126" priority="45">
      <formula>$C$39&gt;$B$39/2</formula>
    </cfRule>
    <cfRule type="expression" dxfId="4125" priority="46">
      <formula>$C$39&gt;10000000</formula>
    </cfRule>
  </conditionalFormatting>
  <conditionalFormatting sqref="C40">
    <cfRule type="expression" dxfId="4124" priority="43">
      <formula>$C$40&gt;$B$40/2</formula>
    </cfRule>
    <cfRule type="expression" dxfId="4123" priority="44">
      <formula>$C$40&gt;1000000</formula>
    </cfRule>
  </conditionalFormatting>
  <conditionalFormatting sqref="C41">
    <cfRule type="expression" dxfId="4122" priority="41">
      <formula>$C$41&gt;$B$41/2</formula>
    </cfRule>
    <cfRule type="expression" dxfId="4121" priority="42">
      <formula>$C$41&gt;100000</formula>
    </cfRule>
  </conditionalFormatting>
  <conditionalFormatting sqref="R9">
    <cfRule type="expression" dxfId="4120" priority="38">
      <formula>R9="NG"</formula>
    </cfRule>
  </conditionalFormatting>
  <conditionalFormatting sqref="K29:K32 K34:K36 L25:M36">
    <cfRule type="expression" dxfId="4119" priority="21">
      <formula>$J25="追加"</formula>
    </cfRule>
    <cfRule type="expression" dxfId="4118" priority="40">
      <formula>$J25="新規"</formula>
    </cfRule>
  </conditionalFormatting>
  <conditionalFormatting sqref="B39:B41">
    <cfRule type="expression" dxfId="4117" priority="39">
      <formula>($C39+$D39+$E39)&lt;&gt;$B39</formula>
    </cfRule>
  </conditionalFormatting>
  <conditionalFormatting sqref="R39:T41">
    <cfRule type="expression" dxfId="4116" priority="36">
      <formula>R39="NG"</formula>
    </cfRule>
    <cfRule type="expression" dxfId="4115" priority="37">
      <formula>$R21="NG"</formula>
    </cfRule>
  </conditionalFormatting>
  <conditionalFormatting sqref="T42">
    <cfRule type="expression" dxfId="4114" priority="34">
      <formula>T42="NG"</formula>
    </cfRule>
    <cfRule type="expression" dxfId="4113" priority="35">
      <formula>$R24="NG"</formula>
    </cfRule>
  </conditionalFormatting>
  <conditionalFormatting sqref="R60:R61">
    <cfRule type="expression" dxfId="4112" priority="32">
      <formula>R60="NG"</formula>
    </cfRule>
    <cfRule type="expression" dxfId="4111" priority="33">
      <formula>$R43="NG"</formula>
    </cfRule>
  </conditionalFormatting>
  <conditionalFormatting sqref="R65">
    <cfRule type="expression" dxfId="4110" priority="31">
      <formula>R65="NG"</formula>
    </cfRule>
  </conditionalFormatting>
  <conditionalFormatting sqref="R3">
    <cfRule type="expression" dxfId="4109" priority="29">
      <formula>$R3&lt;&gt;"要修正！"</formula>
    </cfRule>
    <cfRule type="expression" dxfId="4108" priority="30">
      <formula>$R3="要修正！"</formula>
    </cfRule>
  </conditionalFormatting>
  <conditionalFormatting sqref="S34:S36 S25:S32">
    <cfRule type="expression" dxfId="4107" priority="48">
      <formula>S25="NG"</formula>
    </cfRule>
  </conditionalFormatting>
  <conditionalFormatting sqref="S59">
    <cfRule type="expression" dxfId="4106" priority="28">
      <formula>S59="NG"</formula>
    </cfRule>
  </conditionalFormatting>
  <conditionalFormatting sqref="R59">
    <cfRule type="expression" dxfId="4105" priority="26">
      <formula>R59="NG"</formula>
    </cfRule>
    <cfRule type="expression" dxfId="4104" priority="27">
      <formula>$R42="NG"</formula>
    </cfRule>
  </conditionalFormatting>
  <conditionalFormatting sqref="R72">
    <cfRule type="expression" dxfId="4103" priority="25">
      <formula>R72="NG"</formula>
    </cfRule>
  </conditionalFormatting>
  <conditionalFormatting sqref="R25:R36">
    <cfRule type="expression" dxfId="4102" priority="24">
      <formula>R25="NG"</formula>
    </cfRule>
  </conditionalFormatting>
  <conditionalFormatting sqref="S12:S19">
    <cfRule type="expression" dxfId="4101" priority="22">
      <formula>$S12="NG"</formula>
    </cfRule>
    <cfRule type="expression" dxfId="4100" priority="23">
      <formula>$R1048572="NG"</formula>
    </cfRule>
  </conditionalFormatting>
  <conditionalFormatting sqref="T25:T36">
    <cfRule type="expression" dxfId="4099" priority="20">
      <formula>T25="NG"</formula>
    </cfRule>
  </conditionalFormatting>
  <conditionalFormatting sqref="K33">
    <cfRule type="expression" dxfId="4098" priority="17">
      <formula>$J33="追加"</formula>
    </cfRule>
    <cfRule type="expression" dxfId="4097" priority="18">
      <formula>$J33="新規"</formula>
    </cfRule>
  </conditionalFormatting>
  <conditionalFormatting sqref="S33">
    <cfRule type="expression" dxfId="4096" priority="19">
      <formula>S33="NG"</formula>
    </cfRule>
  </conditionalFormatting>
  <conditionalFormatting sqref="K28">
    <cfRule type="expression" dxfId="4095" priority="15">
      <formula>$J28="追加"</formula>
    </cfRule>
    <cfRule type="expression" dxfId="4094" priority="16">
      <formula>$J28="新規"</formula>
    </cfRule>
  </conditionalFormatting>
  <conditionalFormatting sqref="L9">
    <cfRule type="expression" dxfId="4093" priority="14">
      <formula>$L$9="NG"</formula>
    </cfRule>
  </conditionalFormatting>
  <conditionalFormatting sqref="R4:R5">
    <cfRule type="expression" dxfId="4092" priority="13">
      <formula>$R$3="要修正！"</formula>
    </cfRule>
  </conditionalFormatting>
  <conditionalFormatting sqref="A41:H41">
    <cfRule type="expression" dxfId="4091" priority="12">
      <formula>$Q$1="○"</formula>
    </cfRule>
  </conditionalFormatting>
  <conditionalFormatting sqref="A55:G55">
    <cfRule type="expression" dxfId="4090" priority="11">
      <formula>$Q$1="○"</formula>
    </cfRule>
  </conditionalFormatting>
  <conditionalFormatting sqref="A83:J83">
    <cfRule type="expression" dxfId="4089" priority="10">
      <formula>$Q$1="○"</formula>
    </cfRule>
  </conditionalFormatting>
  <conditionalFormatting sqref="J25:J26">
    <cfRule type="expression" dxfId="4088" priority="8">
      <formula>$I25="追加"</formula>
    </cfRule>
    <cfRule type="expression" dxfId="4087" priority="9">
      <formula>$I25="新規"</formula>
    </cfRule>
  </conditionalFormatting>
  <conditionalFormatting sqref="J27:K27">
    <cfRule type="expression" dxfId="4086" priority="6">
      <formula>$I27="追加"</formula>
    </cfRule>
    <cfRule type="expression" dxfId="4085" priority="7">
      <formula>$I27="新規"</formula>
    </cfRule>
  </conditionalFormatting>
  <conditionalFormatting sqref="A59:G59">
    <cfRule type="expression" dxfId="4084" priority="5">
      <formula>"$Q$1=○"</formula>
    </cfRule>
  </conditionalFormatting>
  <conditionalFormatting sqref="K25">
    <cfRule type="expression" dxfId="4083" priority="3">
      <formula>$I25="追加"</formula>
    </cfRule>
    <cfRule type="expression" dxfId="4082" priority="4">
      <formula>$I25="新規"</formula>
    </cfRule>
  </conditionalFormatting>
  <conditionalFormatting sqref="K26">
    <cfRule type="expression" dxfId="4081" priority="1">
      <formula>$I26="追加"</formula>
    </cfRule>
    <cfRule type="expression" dxfId="408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079" priority="47">
      <formula>$Q$1="○"</formula>
    </cfRule>
  </conditionalFormatting>
  <conditionalFormatting sqref="C39">
    <cfRule type="expression" dxfId="4078" priority="45">
      <formula>$C$39&gt;$B$39/2</formula>
    </cfRule>
    <cfRule type="expression" dxfId="4077" priority="46">
      <formula>$C$39&gt;10000000</formula>
    </cfRule>
  </conditionalFormatting>
  <conditionalFormatting sqref="C40">
    <cfRule type="expression" dxfId="4076" priority="43">
      <formula>$C$40&gt;$B$40/2</formula>
    </cfRule>
    <cfRule type="expression" dxfId="4075" priority="44">
      <formula>$C$40&gt;1000000</formula>
    </cfRule>
  </conditionalFormatting>
  <conditionalFormatting sqref="C41">
    <cfRule type="expression" dxfId="4074" priority="41">
      <formula>$C$41&gt;$B$41/2</formula>
    </cfRule>
    <cfRule type="expression" dxfId="4073" priority="42">
      <formula>$C$41&gt;100000</formula>
    </cfRule>
  </conditionalFormatting>
  <conditionalFormatting sqref="R9">
    <cfRule type="expression" dxfId="4072" priority="38">
      <formula>R9="NG"</formula>
    </cfRule>
  </conditionalFormatting>
  <conditionalFormatting sqref="K29:K32 K34:K36 L25:M36">
    <cfRule type="expression" dxfId="4071" priority="21">
      <formula>$J25="追加"</formula>
    </cfRule>
    <cfRule type="expression" dxfId="4070" priority="40">
      <formula>$J25="新規"</formula>
    </cfRule>
  </conditionalFormatting>
  <conditionalFormatting sqref="B39:B41">
    <cfRule type="expression" dxfId="4069" priority="39">
      <formula>($C39+$D39+$E39)&lt;&gt;$B39</formula>
    </cfRule>
  </conditionalFormatting>
  <conditionalFormatting sqref="R39:T41">
    <cfRule type="expression" dxfId="4068" priority="36">
      <formula>R39="NG"</formula>
    </cfRule>
    <cfRule type="expression" dxfId="4067" priority="37">
      <formula>$R21="NG"</formula>
    </cfRule>
  </conditionalFormatting>
  <conditionalFormatting sqref="T42">
    <cfRule type="expression" dxfId="4066" priority="34">
      <formula>T42="NG"</formula>
    </cfRule>
    <cfRule type="expression" dxfId="4065" priority="35">
      <formula>$R24="NG"</formula>
    </cfRule>
  </conditionalFormatting>
  <conditionalFormatting sqref="R60:R61">
    <cfRule type="expression" dxfId="4064" priority="32">
      <formula>R60="NG"</formula>
    </cfRule>
    <cfRule type="expression" dxfId="4063" priority="33">
      <formula>$R43="NG"</formula>
    </cfRule>
  </conditionalFormatting>
  <conditionalFormatting sqref="R65">
    <cfRule type="expression" dxfId="4062" priority="31">
      <formula>R65="NG"</formula>
    </cfRule>
  </conditionalFormatting>
  <conditionalFormatting sqref="R3">
    <cfRule type="expression" dxfId="4061" priority="29">
      <formula>$R3&lt;&gt;"要修正！"</formula>
    </cfRule>
    <cfRule type="expression" dxfId="4060" priority="30">
      <formula>$R3="要修正！"</formula>
    </cfRule>
  </conditionalFormatting>
  <conditionalFormatting sqref="S34:S36 S25:S32">
    <cfRule type="expression" dxfId="4059" priority="48">
      <formula>S25="NG"</formula>
    </cfRule>
  </conditionalFormatting>
  <conditionalFormatting sqref="S59">
    <cfRule type="expression" dxfId="4058" priority="28">
      <formula>S59="NG"</formula>
    </cfRule>
  </conditionalFormatting>
  <conditionalFormatting sqref="R59">
    <cfRule type="expression" dxfId="4057" priority="26">
      <formula>R59="NG"</formula>
    </cfRule>
    <cfRule type="expression" dxfId="4056" priority="27">
      <formula>$R42="NG"</formula>
    </cfRule>
  </conditionalFormatting>
  <conditionalFormatting sqref="R72">
    <cfRule type="expression" dxfId="4055" priority="25">
      <formula>R72="NG"</formula>
    </cfRule>
  </conditionalFormatting>
  <conditionalFormatting sqref="R25:R36">
    <cfRule type="expression" dxfId="4054" priority="24">
      <formula>R25="NG"</formula>
    </cfRule>
  </conditionalFormatting>
  <conditionalFormatting sqref="S12:S19">
    <cfRule type="expression" dxfId="4053" priority="22">
      <formula>$S12="NG"</formula>
    </cfRule>
    <cfRule type="expression" dxfId="4052" priority="23">
      <formula>$R1048572="NG"</formula>
    </cfRule>
  </conditionalFormatting>
  <conditionalFormatting sqref="T25:T36">
    <cfRule type="expression" dxfId="4051" priority="20">
      <formula>T25="NG"</formula>
    </cfRule>
  </conditionalFormatting>
  <conditionalFormatting sqref="K33">
    <cfRule type="expression" dxfId="4050" priority="17">
      <formula>$J33="追加"</formula>
    </cfRule>
    <cfRule type="expression" dxfId="4049" priority="18">
      <formula>$J33="新規"</formula>
    </cfRule>
  </conditionalFormatting>
  <conditionalFormatting sqref="S33">
    <cfRule type="expression" dxfId="4048" priority="19">
      <formula>S33="NG"</formula>
    </cfRule>
  </conditionalFormatting>
  <conditionalFormatting sqref="K28">
    <cfRule type="expression" dxfId="4047" priority="15">
      <formula>$J28="追加"</formula>
    </cfRule>
    <cfRule type="expression" dxfId="4046" priority="16">
      <formula>$J28="新規"</formula>
    </cfRule>
  </conditionalFormatting>
  <conditionalFormatting sqref="L9">
    <cfRule type="expression" dxfId="4045" priority="14">
      <formula>$L$9="NG"</formula>
    </cfRule>
  </conditionalFormatting>
  <conditionalFormatting sqref="R4:R5">
    <cfRule type="expression" dxfId="4044" priority="13">
      <formula>$R$3="要修正！"</formula>
    </cfRule>
  </conditionalFormatting>
  <conditionalFormatting sqref="A41:H41">
    <cfRule type="expression" dxfId="4043" priority="12">
      <formula>$Q$1="○"</formula>
    </cfRule>
  </conditionalFormatting>
  <conditionalFormatting sqref="A55:G55">
    <cfRule type="expression" dxfId="4042" priority="11">
      <formula>$Q$1="○"</formula>
    </cfRule>
  </conditionalFormatting>
  <conditionalFormatting sqref="A83:J83">
    <cfRule type="expression" dxfId="4041" priority="10">
      <formula>$Q$1="○"</formula>
    </cfRule>
  </conditionalFormatting>
  <conditionalFormatting sqref="J25:J26">
    <cfRule type="expression" dxfId="4040" priority="8">
      <formula>$I25="追加"</formula>
    </cfRule>
    <cfRule type="expression" dxfId="4039" priority="9">
      <formula>$I25="新規"</formula>
    </cfRule>
  </conditionalFormatting>
  <conditionalFormatting sqref="J27:K27">
    <cfRule type="expression" dxfId="4038" priority="6">
      <formula>$I27="追加"</formula>
    </cfRule>
    <cfRule type="expression" dxfId="4037" priority="7">
      <formula>$I27="新規"</formula>
    </cfRule>
  </conditionalFormatting>
  <conditionalFormatting sqref="A59:G59">
    <cfRule type="expression" dxfId="4036" priority="5">
      <formula>"$Q$1=○"</formula>
    </cfRule>
  </conditionalFormatting>
  <conditionalFormatting sqref="K25">
    <cfRule type="expression" dxfId="4035" priority="3">
      <formula>$I25="追加"</formula>
    </cfRule>
    <cfRule type="expression" dxfId="4034" priority="4">
      <formula>$I25="新規"</formula>
    </cfRule>
  </conditionalFormatting>
  <conditionalFormatting sqref="K26">
    <cfRule type="expression" dxfId="4033" priority="1">
      <formula>$I26="追加"</formula>
    </cfRule>
    <cfRule type="expression" dxfId="403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4"/>
  <sheetViews>
    <sheetView view="pageBreakPreview" zoomScaleNormal="100" zoomScaleSheetLayoutView="100" workbookViewId="0">
      <selection activeCell="A8" sqref="A8"/>
    </sheetView>
  </sheetViews>
  <sheetFormatPr defaultRowHeight="13.5" x14ac:dyDescent="0.15"/>
  <cols>
    <col min="1" max="1" width="5.375" bestFit="1" customWidth="1"/>
    <col min="2" max="2" width="9.875" bestFit="1" customWidth="1"/>
    <col min="3" max="10" width="12.625" customWidth="1"/>
    <col min="11" max="11" width="5.25" bestFit="1" customWidth="1"/>
    <col min="12" max="12" width="10.625" customWidth="1"/>
    <col min="13" max="13" width="7.875" bestFit="1" customWidth="1"/>
    <col min="14" max="14" width="10.625" customWidth="1"/>
    <col min="15" max="15" width="6.125" bestFit="1" customWidth="1"/>
    <col min="16" max="16" width="10.625" customWidth="1"/>
    <col min="17" max="17" width="6.125" bestFit="1" customWidth="1"/>
    <col min="18" max="18" width="10.625" customWidth="1"/>
    <col min="19" max="19" width="6.125" bestFit="1" customWidth="1"/>
    <col min="20" max="20" width="10.625" customWidth="1"/>
    <col min="21" max="21" width="8" customWidth="1"/>
    <col min="22" max="22" width="10.625" style="4" customWidth="1"/>
    <col min="23" max="23" width="5.25" style="4" bestFit="1" customWidth="1"/>
    <col min="24" max="24" width="10.625" customWidth="1"/>
    <col min="25" max="25" width="5.25" bestFit="1" customWidth="1"/>
    <col min="26" max="26" width="10.625" style="11" customWidth="1"/>
    <col min="27" max="27" width="5.25" style="11" bestFit="1" customWidth="1"/>
    <col min="28" max="28" width="10.625" customWidth="1"/>
    <col min="29" max="29" width="5.25" bestFit="1" customWidth="1"/>
    <col min="30" max="30" width="10.625" customWidth="1"/>
    <col min="31" max="31" width="5.25" bestFit="1" customWidth="1"/>
    <col min="32" max="37" width="10.625" customWidth="1"/>
    <col min="38" max="39" width="7.625" customWidth="1"/>
    <col min="42" max="42" width="9.75" bestFit="1" customWidth="1"/>
  </cols>
  <sheetData>
    <row r="1" spans="1:42" ht="14.25" thickBot="1" x14ac:dyDescent="0.2">
      <c r="A1" t="s">
        <v>131</v>
      </c>
    </row>
    <row r="2" spans="1:42" s="6" customFormat="1" x14ac:dyDescent="0.15">
      <c r="A2" s="222" t="s">
        <v>62</v>
      </c>
      <c r="B2" s="224" t="s">
        <v>59</v>
      </c>
      <c r="C2" s="220" t="s">
        <v>135</v>
      </c>
      <c r="D2" s="60" t="s">
        <v>182</v>
      </c>
      <c r="E2" s="220" t="s">
        <v>133</v>
      </c>
      <c r="F2" s="60" t="s">
        <v>182</v>
      </c>
      <c r="G2" s="220" t="s">
        <v>27</v>
      </c>
      <c r="H2" s="60" t="s">
        <v>182</v>
      </c>
      <c r="I2" s="220" t="s">
        <v>28</v>
      </c>
      <c r="J2" s="60" t="s">
        <v>182</v>
      </c>
      <c r="K2" s="217" t="s">
        <v>23</v>
      </c>
      <c r="L2" s="218"/>
      <c r="M2" s="219" t="s">
        <v>177</v>
      </c>
      <c r="N2" s="218"/>
      <c r="O2" s="219" t="s">
        <v>174</v>
      </c>
      <c r="P2" s="218"/>
      <c r="Q2" s="219" t="s">
        <v>175</v>
      </c>
      <c r="R2" s="218"/>
      <c r="S2" s="219" t="s">
        <v>121</v>
      </c>
      <c r="T2" s="218"/>
      <c r="U2" s="219" t="s">
        <v>119</v>
      </c>
      <c r="V2" s="218"/>
      <c r="W2" s="219" t="s">
        <v>120</v>
      </c>
      <c r="X2" s="218"/>
      <c r="Y2" s="219" t="s">
        <v>113</v>
      </c>
      <c r="Z2" s="218"/>
      <c r="AA2" s="219" t="s">
        <v>176</v>
      </c>
      <c r="AB2" s="218"/>
      <c r="AC2" s="219" t="s">
        <v>168</v>
      </c>
      <c r="AD2" s="218"/>
      <c r="AE2" s="219" t="s">
        <v>173</v>
      </c>
      <c r="AF2" s="218"/>
      <c r="AG2" s="74" t="s">
        <v>116</v>
      </c>
      <c r="AH2" s="75" t="s">
        <v>146</v>
      </c>
      <c r="AI2" s="75" t="s">
        <v>147</v>
      </c>
      <c r="AJ2" s="79" t="s">
        <v>28</v>
      </c>
      <c r="AK2" s="42" t="s">
        <v>30</v>
      </c>
    </row>
    <row r="3" spans="1:42" s="6" customFormat="1" ht="14.25" thickBot="1" x14ac:dyDescent="0.2">
      <c r="A3" s="223"/>
      <c r="B3" s="225"/>
      <c r="C3" s="226"/>
      <c r="D3" s="61"/>
      <c r="E3" s="226"/>
      <c r="F3" s="61"/>
      <c r="G3" s="221"/>
      <c r="H3" s="62"/>
      <c r="I3" s="221"/>
      <c r="J3" s="61"/>
      <c r="K3" s="69" t="s">
        <v>33</v>
      </c>
      <c r="L3" s="70" t="s">
        <v>29</v>
      </c>
      <c r="M3" s="69" t="s">
        <v>33</v>
      </c>
      <c r="N3" s="70" t="s">
        <v>29</v>
      </c>
      <c r="O3" s="69" t="s">
        <v>33</v>
      </c>
      <c r="P3" s="70" t="s">
        <v>29</v>
      </c>
      <c r="Q3" s="69" t="s">
        <v>33</v>
      </c>
      <c r="R3" s="70" t="s">
        <v>29</v>
      </c>
      <c r="S3" s="69" t="s">
        <v>33</v>
      </c>
      <c r="T3" s="70" t="s">
        <v>29</v>
      </c>
      <c r="U3" s="69" t="s">
        <v>33</v>
      </c>
      <c r="V3" s="70" t="s">
        <v>29</v>
      </c>
      <c r="W3" s="69" t="s">
        <v>33</v>
      </c>
      <c r="X3" s="70" t="s">
        <v>29</v>
      </c>
      <c r="Y3" s="69" t="s">
        <v>33</v>
      </c>
      <c r="Z3" s="70" t="s">
        <v>29</v>
      </c>
      <c r="AA3" s="69" t="s">
        <v>33</v>
      </c>
      <c r="AB3" s="70" t="s">
        <v>29</v>
      </c>
      <c r="AC3" s="69" t="s">
        <v>33</v>
      </c>
      <c r="AD3" s="70" t="s">
        <v>29</v>
      </c>
      <c r="AE3" s="69" t="s">
        <v>33</v>
      </c>
      <c r="AF3" s="70" t="s">
        <v>29</v>
      </c>
      <c r="AG3" s="76" t="s">
        <v>29</v>
      </c>
      <c r="AH3" s="76" t="s">
        <v>29</v>
      </c>
      <c r="AI3" s="76" t="s">
        <v>29</v>
      </c>
      <c r="AJ3" s="80" t="s">
        <v>29</v>
      </c>
      <c r="AK3" s="9" t="s">
        <v>29</v>
      </c>
      <c r="AL3" s="6" t="s">
        <v>181</v>
      </c>
      <c r="AM3" s="6" t="s">
        <v>183</v>
      </c>
      <c r="AN3" s="6" t="s">
        <v>178</v>
      </c>
      <c r="AO3" s="6" t="s">
        <v>179</v>
      </c>
      <c r="AP3" s="6" t="s">
        <v>180</v>
      </c>
    </row>
    <row r="4" spans="1:42" s="8" customFormat="1" ht="15" thickTop="1" thickBot="1" x14ac:dyDescent="0.2">
      <c r="A4" s="108"/>
      <c r="B4" s="10"/>
      <c r="C4" s="63">
        <f t="shared" ref="C4:AK4" ca="1" si="0">SUM(C5:C999)</f>
        <v>0</v>
      </c>
      <c r="D4" s="64">
        <f t="shared" ca="1" si="0"/>
        <v>0</v>
      </c>
      <c r="E4" s="65">
        <f t="shared" ca="1" si="0"/>
        <v>0</v>
      </c>
      <c r="F4" s="66">
        <f t="shared" ca="1" si="0"/>
        <v>0</v>
      </c>
      <c r="G4" s="65">
        <f t="shared" ca="1" si="0"/>
        <v>0</v>
      </c>
      <c r="H4" s="66">
        <f t="shared" ca="1" si="0"/>
        <v>0</v>
      </c>
      <c r="I4" s="65">
        <f t="shared" ca="1" si="0"/>
        <v>0</v>
      </c>
      <c r="J4" s="66">
        <f t="shared" ca="1" si="0"/>
        <v>0</v>
      </c>
      <c r="K4" s="71">
        <f t="shared" ca="1" si="0"/>
        <v>0</v>
      </c>
      <c r="L4" s="71">
        <f t="shared" ca="1" si="0"/>
        <v>0</v>
      </c>
      <c r="M4" s="71">
        <f t="shared" ca="1" si="0"/>
        <v>0</v>
      </c>
      <c r="N4" s="71">
        <f t="shared" ca="1" si="0"/>
        <v>0</v>
      </c>
      <c r="O4" s="71">
        <f t="shared" ca="1" si="0"/>
        <v>0</v>
      </c>
      <c r="P4" s="71">
        <f t="shared" ca="1" si="0"/>
        <v>0</v>
      </c>
      <c r="Q4" s="71">
        <f t="shared" ca="1" si="0"/>
        <v>0</v>
      </c>
      <c r="R4" s="71">
        <f t="shared" ca="1" si="0"/>
        <v>0</v>
      </c>
      <c r="S4" s="71">
        <f t="shared" ca="1" si="0"/>
        <v>0</v>
      </c>
      <c r="T4" s="71">
        <f t="shared" ca="1" si="0"/>
        <v>0</v>
      </c>
      <c r="U4" s="71">
        <f t="shared" ca="1" si="0"/>
        <v>0</v>
      </c>
      <c r="V4" s="71">
        <f t="shared" ca="1" si="0"/>
        <v>0</v>
      </c>
      <c r="W4" s="71">
        <f t="shared" ca="1" si="0"/>
        <v>0</v>
      </c>
      <c r="X4" s="71">
        <f t="shared" ca="1" si="0"/>
        <v>0</v>
      </c>
      <c r="Y4" s="71">
        <f t="shared" ca="1" si="0"/>
        <v>0</v>
      </c>
      <c r="Z4" s="71">
        <f t="shared" ca="1" si="0"/>
        <v>0</v>
      </c>
      <c r="AA4" s="71">
        <f t="shared" ca="1" si="0"/>
        <v>0</v>
      </c>
      <c r="AB4" s="71">
        <f t="shared" ca="1" si="0"/>
        <v>0</v>
      </c>
      <c r="AC4" s="71">
        <f t="shared" ca="1" si="0"/>
        <v>0</v>
      </c>
      <c r="AD4" s="71">
        <f t="shared" ca="1" si="0"/>
        <v>0</v>
      </c>
      <c r="AE4" s="71">
        <f t="shared" ca="1" si="0"/>
        <v>0</v>
      </c>
      <c r="AF4" s="72">
        <f t="shared" ca="1" si="0"/>
        <v>0</v>
      </c>
      <c r="AG4" s="77">
        <f t="shared" ca="1" si="0"/>
        <v>0</v>
      </c>
      <c r="AH4" s="77">
        <f t="shared" ca="1" si="0"/>
        <v>0</v>
      </c>
      <c r="AI4" s="77">
        <f t="shared" ca="1" si="0"/>
        <v>0</v>
      </c>
      <c r="AJ4" s="81">
        <f t="shared" ca="1" si="0"/>
        <v>0</v>
      </c>
      <c r="AK4" s="41">
        <f t="shared" ca="1" si="0"/>
        <v>0</v>
      </c>
      <c r="AL4" s="1" t="str">
        <f ca="1">IF(C4=(E4+G4+I4),"OK","NG")</f>
        <v>OK</v>
      </c>
      <c r="AM4" s="1" t="str">
        <f ca="1">IF(D4=(F4+H4+J4),"OK","NG")</f>
        <v>OK</v>
      </c>
      <c r="AN4" s="1" t="str">
        <f ca="1">IF(E4=(L4+N4+P4+R4+T4+V4+X4+Z4+AB4+AD4+AF4),"OK","NG")</f>
        <v>OK</v>
      </c>
      <c r="AO4" s="1" t="str">
        <f ca="1">IF(G4=(AG4+AH4+AI4),"OK","NG")</f>
        <v>OK</v>
      </c>
      <c r="AP4" s="1" t="str">
        <f ca="1">IF(I4=AJ4,"OK","NG")</f>
        <v>OK</v>
      </c>
    </row>
    <row r="5" spans="1:42" s="1" customFormat="1" ht="14.25" thickTop="1" x14ac:dyDescent="0.15">
      <c r="A5" s="3">
        <v>1</v>
      </c>
      <c r="B5" s="7">
        <f ca="1">IFERROR(INDIRECT($A5&amp;"!$B$3",TRUE),"")</f>
        <v>0</v>
      </c>
      <c r="C5" s="67">
        <f ca="1">IFERROR(INDIRECT($A5&amp;"!B$42",TRUE),"")</f>
        <v>0</v>
      </c>
      <c r="D5" s="68">
        <f ca="1">IFERROR(INDIRECT($A5&amp;"!c$42",TRUE),"")</f>
        <v>0</v>
      </c>
      <c r="E5" s="67">
        <f ca="1">IFERROR(INDIRECT($A5&amp;"!$B$39",TRUE),"")</f>
        <v>0</v>
      </c>
      <c r="F5" s="68">
        <f ca="1">IFERROR(INDIRECT($A5&amp;"!$c$39",TRUE),"")</f>
        <v>0</v>
      </c>
      <c r="G5" s="67">
        <f ca="1">IFERROR(INDIRECT($A5&amp;"!$B$40",TRUE),"")</f>
        <v>0</v>
      </c>
      <c r="H5" s="68">
        <f ca="1">IFERROR(INDIRECT($A5&amp;"!$c$40",TRUE),"")</f>
        <v>0</v>
      </c>
      <c r="I5" s="67">
        <f ca="1">IFERROR(INDIRECT($A5&amp;"!$B$41",TRUE),"")</f>
        <v>0</v>
      </c>
      <c r="J5" s="68">
        <f ca="1">IFERROR(INDIRECT($A5&amp;"!$c$41",TRUE),"")</f>
        <v>0</v>
      </c>
      <c r="K5" s="73">
        <f ca="1">IFERROR(SUMIF(INDIRECT($A5&amp;"!d$25:d$36"),K$2,INDIRECT($A5&amp;"!g$25:g$36")),"")</f>
        <v>0</v>
      </c>
      <c r="L5" s="73">
        <f ca="1">IFERROR(SUMIF(INDIRECT($A5&amp;"!d$25:d$36"),K$2,INDIRECT($A5&amp;"!h$25:h$36")),"")</f>
        <v>0</v>
      </c>
      <c r="M5" s="73">
        <f ca="1">IFERROR(SUMIF(INDIRECT($A5&amp;"!d$25:d$36"),M$2,INDIRECT($A5&amp;"!g$25:g$36")),"")</f>
        <v>0</v>
      </c>
      <c r="N5" s="73">
        <f ca="1">IFERROR(SUMIF(INDIRECT($A5&amp;"!d$25:d$36"),M$2,INDIRECT($A5&amp;"!h$25:h$36")),"")</f>
        <v>0</v>
      </c>
      <c r="O5" s="73">
        <f ca="1">IFERROR(SUMIF(INDIRECT($A5&amp;"!d$25:d$36"),O$2,INDIRECT($A5&amp;"!g$25:g$36")),"")</f>
        <v>0</v>
      </c>
      <c r="P5" s="73">
        <f ca="1">IFERROR(SUMIF(INDIRECT($A5&amp;"!d$25:d$36"),O$2,INDIRECT($A5&amp;"!h$25:h$36")),"")</f>
        <v>0</v>
      </c>
      <c r="Q5" s="73">
        <f ca="1">IFERROR(SUMIF(INDIRECT($A5&amp;"!d$25:d$36"),Q$2,INDIRECT($A5&amp;"!g$25:g$36")),"")</f>
        <v>0</v>
      </c>
      <c r="R5" s="73">
        <f ca="1">IFERROR(SUMIF(INDIRECT($A5&amp;"!d$25:d$36"),Q$2,INDIRECT($A5&amp;"!h$25:h$36")),"")</f>
        <v>0</v>
      </c>
      <c r="S5" s="73">
        <f ca="1">IFERROR(SUMIF(INDIRECT($A5&amp;"!d$25:d$36"),S$2,INDIRECT($A5&amp;"!g$25:g$36")),"")</f>
        <v>0</v>
      </c>
      <c r="T5" s="73">
        <f ca="1">IFERROR(SUMIF(INDIRECT($A5&amp;"!d$25:d$36"),S$2,INDIRECT($A5&amp;"!h$25:h$36")),"")</f>
        <v>0</v>
      </c>
      <c r="U5" s="73">
        <f ca="1">IFERROR(SUMIF(INDIRECT($A5&amp;"!d$25:d$36"),U$2,INDIRECT($A5&amp;"!g$25:g$36")),"")</f>
        <v>0</v>
      </c>
      <c r="V5" s="73">
        <f ca="1">IFERROR(SUMIF(INDIRECT($A5&amp;"!d$25:d$36"),U$2,INDIRECT($A5&amp;"!h$25:h$36")),"")</f>
        <v>0</v>
      </c>
      <c r="W5" s="73">
        <f ca="1">IFERROR(SUMIF(INDIRECT($A5&amp;"!d$25:d$36"),W$2,INDIRECT($A5&amp;"!g$25:g$36")),"")</f>
        <v>0</v>
      </c>
      <c r="X5" s="73">
        <f ca="1">IFERROR(SUMIF(INDIRECT($A5&amp;"!d$25:d$36"),W$2,INDIRECT($A5&amp;"!h$25:h$36")),"")</f>
        <v>0</v>
      </c>
      <c r="Y5" s="73">
        <f ca="1">IFERROR(SUMIF(INDIRECT($A5&amp;"!d$25:d$36"),Y$2,INDIRECT($A5&amp;"!g$25:g$36")),"")</f>
        <v>0</v>
      </c>
      <c r="Z5" s="73">
        <f ca="1">IFERROR(SUMIF(INDIRECT($A5&amp;"!d$25:d$36"),Y$2,INDIRECT($A5&amp;"!h$25:h$36")),"")</f>
        <v>0</v>
      </c>
      <c r="AA5" s="73">
        <f ca="1">IFERROR(SUMIF(INDIRECT($A5&amp;"!d$25:d$36"),AA$2,INDIRECT($A5&amp;"!g$25:g$36")),"")</f>
        <v>0</v>
      </c>
      <c r="AB5" s="73">
        <f ca="1">IFERROR(SUMIF(INDIRECT($A5&amp;"!d$25:d$36"),AA$2,INDIRECT($A5&amp;"!h$25:h$36")),"")</f>
        <v>0</v>
      </c>
      <c r="AC5" s="73">
        <f ca="1">IFERROR(SUMIF(INDIRECT($A5&amp;"!d$25:d$36"),AC$2,INDIRECT($A5&amp;"!g$25:g$36")),"")</f>
        <v>0</v>
      </c>
      <c r="AD5" s="73">
        <f ca="1">IFERROR(SUMIF(INDIRECT($A5&amp;"!d$25:d$36"),AC$2,INDIRECT($A5&amp;"!h$25:h$36")),"")</f>
        <v>0</v>
      </c>
      <c r="AE5" s="73">
        <f ca="1">IFERROR(SUMIF(INDIRECT($A5&amp;"!d$25:d$36"),AE$2,INDIRECT($A5&amp;"!g$25:g$36")),"")</f>
        <v>0</v>
      </c>
      <c r="AF5" s="73">
        <f ca="1">IFERROR(SUMIF(INDIRECT($A5&amp;"!d$25:d$36"),AE$2,INDIRECT($A5&amp;"!h$25:h$36")),"")</f>
        <v>0</v>
      </c>
      <c r="AG5" s="78">
        <f ca="1">IFERROR(SUMIF(INDIRECT($A5&amp;"!d$25:d$36"),AG$2,INDIRECT($A5&amp;"!h$25:h$36")),"")</f>
        <v>0</v>
      </c>
      <c r="AH5" s="78">
        <f ca="1">IFERROR(SUMIF(INDIRECT($A5&amp;"!d$25:d$36"),AH$2,INDIRECT($A5&amp;"!h$25:h$36")),"")</f>
        <v>0</v>
      </c>
      <c r="AI5" s="78">
        <f ca="1">IFERROR(SUMIF(INDIRECT($A5&amp;"!d$25:d$36"),AI$2,INDIRECT($A5&amp;"!h$25:h$36")),"")</f>
        <v>0</v>
      </c>
      <c r="AJ5" s="82">
        <f ca="1">IFERROR(SUMIF(INDIRECT($A5&amp;"!d$25:d$36"),AJ$2,INDIRECT($A5&amp;"!h$25:h$36")),"")</f>
        <v>0</v>
      </c>
      <c r="AK5" s="3">
        <f ca="1">IFERROR(SUMIF(INDIRECT($A5&amp;"!d$25:d$36"),AK$2,INDIRECT($A5&amp;"!h$25:h$36")),"")</f>
        <v>0</v>
      </c>
      <c r="AL5" s="1" t="str">
        <f ca="1">IF(C5=(E5+G5+I5),"OK","NG")</f>
        <v>OK</v>
      </c>
      <c r="AM5" s="1" t="str">
        <f ca="1">IF(D5=(F5+H5+J5),"OK","NG")</f>
        <v>OK</v>
      </c>
      <c r="AN5" s="1" t="str">
        <f ca="1">IF(E5=(L5+N5+P5+R5+T5+V5+X5+Z5+AB5+AD5+AF5),"OK","NG")</f>
        <v>OK</v>
      </c>
      <c r="AO5" s="1" t="str">
        <f ca="1">IF(G5=(AG5+AH5+AI5),"OK","NG")</f>
        <v>OK</v>
      </c>
      <c r="AP5" s="1" t="str">
        <f ca="1">IF(I5=AJ5,"OK","NG")</f>
        <v>OK</v>
      </c>
    </row>
    <row r="6" spans="1:42" s="1" customFormat="1" x14ac:dyDescent="0.15">
      <c r="A6" s="3">
        <v>2</v>
      </c>
      <c r="B6" s="7">
        <f ca="1">IFERROR(INDIRECT($A6&amp;"!$B$3",TRUE),"")</f>
        <v>0</v>
      </c>
      <c r="C6" s="67">
        <f t="shared" ref="C6:C69" ca="1" si="1">IFERROR(INDIRECT($A6&amp;"!B$42",TRUE),"")</f>
        <v>0</v>
      </c>
      <c r="D6" s="68">
        <f t="shared" ref="D6:D69" ca="1" si="2">IFERROR(INDIRECT($A6&amp;"!c$42",TRUE),"")</f>
        <v>0</v>
      </c>
      <c r="E6" s="67">
        <f t="shared" ref="E6:E69" ca="1" si="3">IFERROR(INDIRECT($A6&amp;"!$B$39",TRUE),"")</f>
        <v>0</v>
      </c>
      <c r="F6" s="68">
        <f t="shared" ref="F6:F69" ca="1" si="4">IFERROR(INDIRECT($A6&amp;"!$c$39",TRUE),"")</f>
        <v>0</v>
      </c>
      <c r="G6" s="67">
        <f t="shared" ref="G6:G69" ca="1" si="5">IFERROR(INDIRECT($A6&amp;"!$B$40",TRUE),"")</f>
        <v>0</v>
      </c>
      <c r="H6" s="68">
        <f t="shared" ref="H6:H69" ca="1" si="6">IFERROR(INDIRECT($A6&amp;"!$c$40",TRUE),"")</f>
        <v>0</v>
      </c>
      <c r="I6" s="67">
        <f t="shared" ref="I6:I69" ca="1" si="7">IFERROR(INDIRECT($A6&amp;"!$B$41",TRUE),"")</f>
        <v>0</v>
      </c>
      <c r="J6" s="68">
        <f t="shared" ref="J6:J69" ca="1" si="8">IFERROR(INDIRECT($A6&amp;"!$c$41",TRUE),"")</f>
        <v>0</v>
      </c>
      <c r="K6" s="73">
        <f t="shared" ref="K6:K69" ca="1" si="9">IFERROR(SUMIF(INDIRECT($A6&amp;"!d$25:d$36"),K$2,INDIRECT($A6&amp;"!g$25:g$36")),"")</f>
        <v>0</v>
      </c>
      <c r="L6" s="73">
        <f t="shared" ref="L6:L69" ca="1" si="10">IFERROR(SUMIF(INDIRECT($A6&amp;"!d$25:d$36"),K$2,INDIRECT($A6&amp;"!h$25:h$36")),"")</f>
        <v>0</v>
      </c>
      <c r="M6" s="73">
        <f t="shared" ref="M6:M69" ca="1" si="11">IFERROR(SUMIF(INDIRECT($A6&amp;"!d$25:d$36"),M$2,INDIRECT($A6&amp;"!g$25:g$36")),"")</f>
        <v>0</v>
      </c>
      <c r="N6" s="73">
        <f t="shared" ref="N6:N69" ca="1" si="12">IFERROR(SUMIF(INDIRECT($A6&amp;"!d$25:d$36"),M$2,INDIRECT($A6&amp;"!h$25:h$36")),"")</f>
        <v>0</v>
      </c>
      <c r="O6" s="73">
        <f t="shared" ref="O6:O69" ca="1" si="13">IFERROR(SUMIF(INDIRECT($A6&amp;"!d$25:d$36"),O$2,INDIRECT($A6&amp;"!g$25:g$36")),"")</f>
        <v>0</v>
      </c>
      <c r="P6" s="73">
        <f t="shared" ref="P6:P69" ca="1" si="14">IFERROR(SUMIF(INDIRECT($A6&amp;"!d$25:d$36"),O$2,INDIRECT($A6&amp;"!h$25:h$36")),"")</f>
        <v>0</v>
      </c>
      <c r="Q6" s="73">
        <f t="shared" ref="Q6:Q69" ca="1" si="15">IFERROR(SUMIF(INDIRECT($A6&amp;"!d$25:d$36"),Q$2,INDIRECT($A6&amp;"!g$25:g$36")),"")</f>
        <v>0</v>
      </c>
      <c r="R6" s="73">
        <f t="shared" ref="R6:R69" ca="1" si="16">IFERROR(SUMIF(INDIRECT($A6&amp;"!d$25:d$36"),Q$2,INDIRECT($A6&amp;"!h$25:h$36")),"")</f>
        <v>0</v>
      </c>
      <c r="S6" s="73">
        <f t="shared" ref="S6:S69" ca="1" si="17">IFERROR(SUMIF(INDIRECT($A6&amp;"!d$25:d$36"),S$2,INDIRECT($A6&amp;"!g$25:g$36")),"")</f>
        <v>0</v>
      </c>
      <c r="T6" s="73">
        <f t="shared" ref="T6:T69" ca="1" si="18">IFERROR(SUMIF(INDIRECT($A6&amp;"!d$25:d$36"),S$2,INDIRECT($A6&amp;"!h$25:h$36")),"")</f>
        <v>0</v>
      </c>
      <c r="U6" s="73">
        <f t="shared" ref="U6:U69" ca="1" si="19">IFERROR(SUMIF(INDIRECT($A6&amp;"!d$25:d$36"),U$2,INDIRECT($A6&amp;"!g$25:g$36")),"")</f>
        <v>0</v>
      </c>
      <c r="V6" s="73">
        <f t="shared" ref="V6:V69" ca="1" si="20">IFERROR(SUMIF(INDIRECT($A6&amp;"!d$25:d$36"),U$2,INDIRECT($A6&amp;"!h$25:h$36")),"")</f>
        <v>0</v>
      </c>
      <c r="W6" s="73">
        <f t="shared" ref="W6:W69" ca="1" si="21">IFERROR(SUMIF(INDIRECT($A6&amp;"!d$25:d$36"),W$2,INDIRECT($A6&amp;"!g$25:g$36")),"")</f>
        <v>0</v>
      </c>
      <c r="X6" s="73">
        <f t="shared" ref="X6:X69" ca="1" si="22">IFERROR(SUMIF(INDIRECT($A6&amp;"!d$25:d$36"),W$2,INDIRECT($A6&amp;"!h$25:h$36")),"")</f>
        <v>0</v>
      </c>
      <c r="Y6" s="73">
        <f t="shared" ref="Y6:Y69" ca="1" si="23">IFERROR(SUMIF(INDIRECT($A6&amp;"!d$25:d$36"),Y$2,INDIRECT($A6&amp;"!g$25:g$36")),"")</f>
        <v>0</v>
      </c>
      <c r="Z6" s="73">
        <f t="shared" ref="Z6:Z69" ca="1" si="24">IFERROR(SUMIF(INDIRECT($A6&amp;"!d$25:d$36"),Y$2,INDIRECT($A6&amp;"!h$25:h$36")),"")</f>
        <v>0</v>
      </c>
      <c r="AA6" s="73">
        <f t="shared" ref="AA6:AA69" ca="1" si="25">IFERROR(SUMIF(INDIRECT($A6&amp;"!d$25:d$36"),AA$2,INDIRECT($A6&amp;"!g$25:g$36")),"")</f>
        <v>0</v>
      </c>
      <c r="AB6" s="73">
        <f t="shared" ref="AB6:AB69" ca="1" si="26">IFERROR(SUMIF(INDIRECT($A6&amp;"!d$25:d$36"),AA$2,INDIRECT($A6&amp;"!h$25:h$36")),"")</f>
        <v>0</v>
      </c>
      <c r="AC6" s="73">
        <f t="shared" ref="AC6:AC69" ca="1" si="27">IFERROR(SUMIF(INDIRECT($A6&amp;"!d$25:d$36"),AC$2,INDIRECT($A6&amp;"!g$25:g$36")),"")</f>
        <v>0</v>
      </c>
      <c r="AD6" s="73">
        <f t="shared" ref="AD6:AD69" ca="1" si="28">IFERROR(SUMIF(INDIRECT($A6&amp;"!d$25:d$36"),AC$2,INDIRECT($A6&amp;"!h$25:h$36")),"")</f>
        <v>0</v>
      </c>
      <c r="AE6" s="73">
        <f t="shared" ref="AE6:AE69" ca="1" si="29">IFERROR(SUMIF(INDIRECT($A6&amp;"!d$25:d$36"),AE$2,INDIRECT($A6&amp;"!g$25:g$36")),"")</f>
        <v>0</v>
      </c>
      <c r="AF6" s="73">
        <f t="shared" ref="AF6:AF69" ca="1" si="30">IFERROR(SUMIF(INDIRECT($A6&amp;"!d$25:d$36"),AE$2,INDIRECT($A6&amp;"!h$25:h$36")),"")</f>
        <v>0</v>
      </c>
      <c r="AG6" s="78">
        <f t="shared" ref="AG6:AK37" ca="1" si="31">IFERROR(SUMIF(INDIRECT($A6&amp;"!d$25:d$36"),AG$2,INDIRECT($A6&amp;"!h$25:h$36")),"")</f>
        <v>0</v>
      </c>
      <c r="AH6" s="78">
        <f t="shared" ca="1" si="31"/>
        <v>0</v>
      </c>
      <c r="AI6" s="78">
        <f t="shared" ca="1" si="31"/>
        <v>0</v>
      </c>
      <c r="AJ6" s="82">
        <f t="shared" ca="1" si="31"/>
        <v>0</v>
      </c>
      <c r="AK6" s="3">
        <f t="shared" ca="1" si="31"/>
        <v>0</v>
      </c>
      <c r="AL6" s="1" t="str">
        <f t="shared" ref="AL6:AL9" ca="1" si="32">IF(C6=(E6+G6+I6),"OK","NG")</f>
        <v>OK</v>
      </c>
      <c r="AM6" s="1" t="str">
        <f t="shared" ref="AM6:AM9" ca="1" si="33">IF(D6=(F6+H6+J6),"OK","NG")</f>
        <v>OK</v>
      </c>
      <c r="AN6" s="1" t="str">
        <f t="shared" ref="AN6:AN9" ca="1" si="34">IF(E6=(L6+N6+P6+R6+T6+V6+X6+Z6+AB6+AD6+AF6),"OK","NG")</f>
        <v>OK</v>
      </c>
      <c r="AO6" s="1" t="str">
        <f t="shared" ref="AO6:AO9" ca="1" si="35">IF(G6=(AG6+AH6+AI6),"OK","NG")</f>
        <v>OK</v>
      </c>
      <c r="AP6" s="1" t="str">
        <f t="shared" ref="AP6:AP9" ca="1" si="36">IF(I6=AJ6,"OK","NG")</f>
        <v>OK</v>
      </c>
    </row>
    <row r="7" spans="1:42" s="1" customFormat="1" x14ac:dyDescent="0.15">
      <c r="A7" s="3">
        <v>3</v>
      </c>
      <c r="B7" s="7">
        <f ca="1">IFERROR(INDIRECT($A7&amp;"!$B$3",TRUE),"")</f>
        <v>0</v>
      </c>
      <c r="C7" s="67">
        <f t="shared" ca="1" si="1"/>
        <v>0</v>
      </c>
      <c r="D7" s="68">
        <f t="shared" ca="1" si="2"/>
        <v>0</v>
      </c>
      <c r="E7" s="67">
        <f t="shared" ca="1" si="3"/>
        <v>0</v>
      </c>
      <c r="F7" s="68">
        <f t="shared" ca="1" si="4"/>
        <v>0</v>
      </c>
      <c r="G7" s="67">
        <f t="shared" ca="1" si="5"/>
        <v>0</v>
      </c>
      <c r="H7" s="68">
        <f t="shared" ca="1" si="6"/>
        <v>0</v>
      </c>
      <c r="I7" s="67">
        <f t="shared" ca="1" si="7"/>
        <v>0</v>
      </c>
      <c r="J7" s="68">
        <f t="shared" ca="1" si="8"/>
        <v>0</v>
      </c>
      <c r="K7" s="73">
        <f t="shared" ca="1" si="9"/>
        <v>0</v>
      </c>
      <c r="L7" s="73">
        <f t="shared" ca="1" si="10"/>
        <v>0</v>
      </c>
      <c r="M7" s="73">
        <f t="shared" ca="1" si="11"/>
        <v>0</v>
      </c>
      <c r="N7" s="73">
        <f t="shared" ca="1" si="12"/>
        <v>0</v>
      </c>
      <c r="O7" s="73">
        <f t="shared" ca="1" si="13"/>
        <v>0</v>
      </c>
      <c r="P7" s="73">
        <f t="shared" ca="1" si="14"/>
        <v>0</v>
      </c>
      <c r="Q7" s="73">
        <f t="shared" ca="1" si="15"/>
        <v>0</v>
      </c>
      <c r="R7" s="73">
        <f t="shared" ca="1" si="16"/>
        <v>0</v>
      </c>
      <c r="S7" s="73">
        <f t="shared" ca="1" si="17"/>
        <v>0</v>
      </c>
      <c r="T7" s="73">
        <f t="shared" ca="1" si="18"/>
        <v>0</v>
      </c>
      <c r="U7" s="73">
        <f t="shared" ca="1" si="19"/>
        <v>0</v>
      </c>
      <c r="V7" s="73">
        <f t="shared" ca="1" si="20"/>
        <v>0</v>
      </c>
      <c r="W7" s="73">
        <f t="shared" ca="1" si="21"/>
        <v>0</v>
      </c>
      <c r="X7" s="73">
        <f t="shared" ca="1" si="22"/>
        <v>0</v>
      </c>
      <c r="Y7" s="73">
        <f t="shared" ca="1" si="23"/>
        <v>0</v>
      </c>
      <c r="Z7" s="73">
        <f t="shared" ca="1" si="24"/>
        <v>0</v>
      </c>
      <c r="AA7" s="73">
        <f t="shared" ca="1" si="25"/>
        <v>0</v>
      </c>
      <c r="AB7" s="73">
        <f t="shared" ca="1" si="26"/>
        <v>0</v>
      </c>
      <c r="AC7" s="73">
        <f t="shared" ca="1" si="27"/>
        <v>0</v>
      </c>
      <c r="AD7" s="73">
        <f t="shared" ca="1" si="28"/>
        <v>0</v>
      </c>
      <c r="AE7" s="73">
        <f t="shared" ca="1" si="29"/>
        <v>0</v>
      </c>
      <c r="AF7" s="73">
        <f t="shared" ca="1" si="30"/>
        <v>0</v>
      </c>
      <c r="AG7" s="78">
        <f t="shared" ca="1" si="31"/>
        <v>0</v>
      </c>
      <c r="AH7" s="78">
        <f t="shared" ca="1" si="31"/>
        <v>0</v>
      </c>
      <c r="AI7" s="78">
        <f t="shared" ca="1" si="31"/>
        <v>0</v>
      </c>
      <c r="AJ7" s="82">
        <f t="shared" ca="1" si="31"/>
        <v>0</v>
      </c>
      <c r="AK7" s="3">
        <f t="shared" ca="1" si="31"/>
        <v>0</v>
      </c>
      <c r="AL7" s="1" t="str">
        <f t="shared" ca="1" si="32"/>
        <v>OK</v>
      </c>
      <c r="AM7" s="1" t="str">
        <f t="shared" ca="1" si="33"/>
        <v>OK</v>
      </c>
      <c r="AN7" s="1" t="str">
        <f t="shared" ca="1" si="34"/>
        <v>OK</v>
      </c>
      <c r="AO7" s="1" t="str">
        <f t="shared" ca="1" si="35"/>
        <v>OK</v>
      </c>
      <c r="AP7" s="1" t="str">
        <f t="shared" ca="1" si="36"/>
        <v>OK</v>
      </c>
    </row>
    <row r="8" spans="1:42" s="1" customFormat="1" x14ac:dyDescent="0.15">
      <c r="A8" s="2">
        <v>4</v>
      </c>
      <c r="B8" s="7">
        <f ca="1">IFERROR(INDIRECT($A8&amp;"!$B$3",TRUE),"")</f>
        <v>0</v>
      </c>
      <c r="C8" s="67">
        <f t="shared" ca="1" si="1"/>
        <v>0</v>
      </c>
      <c r="D8" s="68">
        <f t="shared" ca="1" si="2"/>
        <v>0</v>
      </c>
      <c r="E8" s="67">
        <f t="shared" ca="1" si="3"/>
        <v>0</v>
      </c>
      <c r="F8" s="68">
        <f t="shared" ca="1" si="4"/>
        <v>0</v>
      </c>
      <c r="G8" s="67">
        <f t="shared" ca="1" si="5"/>
        <v>0</v>
      </c>
      <c r="H8" s="68">
        <f t="shared" ca="1" si="6"/>
        <v>0</v>
      </c>
      <c r="I8" s="67">
        <f t="shared" ca="1" si="7"/>
        <v>0</v>
      </c>
      <c r="J8" s="68">
        <f t="shared" ca="1" si="8"/>
        <v>0</v>
      </c>
      <c r="K8" s="73">
        <f t="shared" ca="1" si="9"/>
        <v>0</v>
      </c>
      <c r="L8" s="73">
        <f t="shared" ca="1" si="10"/>
        <v>0</v>
      </c>
      <c r="M8" s="73">
        <f t="shared" ca="1" si="11"/>
        <v>0</v>
      </c>
      <c r="N8" s="73">
        <f t="shared" ca="1" si="12"/>
        <v>0</v>
      </c>
      <c r="O8" s="73">
        <f t="shared" ca="1" si="13"/>
        <v>0</v>
      </c>
      <c r="P8" s="73">
        <f t="shared" ca="1" si="14"/>
        <v>0</v>
      </c>
      <c r="Q8" s="73">
        <f t="shared" ca="1" si="15"/>
        <v>0</v>
      </c>
      <c r="R8" s="73">
        <f t="shared" ca="1" si="16"/>
        <v>0</v>
      </c>
      <c r="S8" s="73">
        <f t="shared" ca="1" si="17"/>
        <v>0</v>
      </c>
      <c r="T8" s="73">
        <f t="shared" ca="1" si="18"/>
        <v>0</v>
      </c>
      <c r="U8" s="73">
        <f t="shared" ca="1" si="19"/>
        <v>0</v>
      </c>
      <c r="V8" s="73">
        <f t="shared" ca="1" si="20"/>
        <v>0</v>
      </c>
      <c r="W8" s="73">
        <f t="shared" ca="1" si="21"/>
        <v>0</v>
      </c>
      <c r="X8" s="73">
        <f t="shared" ca="1" si="22"/>
        <v>0</v>
      </c>
      <c r="Y8" s="73">
        <f t="shared" ca="1" si="23"/>
        <v>0</v>
      </c>
      <c r="Z8" s="73">
        <f t="shared" ca="1" si="24"/>
        <v>0</v>
      </c>
      <c r="AA8" s="73">
        <f t="shared" ca="1" si="25"/>
        <v>0</v>
      </c>
      <c r="AB8" s="73">
        <f t="shared" ca="1" si="26"/>
        <v>0</v>
      </c>
      <c r="AC8" s="73">
        <f t="shared" ca="1" si="27"/>
        <v>0</v>
      </c>
      <c r="AD8" s="73">
        <f t="shared" ca="1" si="28"/>
        <v>0</v>
      </c>
      <c r="AE8" s="73">
        <f t="shared" ca="1" si="29"/>
        <v>0</v>
      </c>
      <c r="AF8" s="73">
        <f t="shared" ca="1" si="30"/>
        <v>0</v>
      </c>
      <c r="AG8" s="78">
        <f t="shared" ca="1" si="31"/>
        <v>0</v>
      </c>
      <c r="AH8" s="78">
        <f t="shared" ca="1" si="31"/>
        <v>0</v>
      </c>
      <c r="AI8" s="78">
        <f t="shared" ca="1" si="31"/>
        <v>0</v>
      </c>
      <c r="AJ8" s="82">
        <f t="shared" ca="1" si="31"/>
        <v>0</v>
      </c>
      <c r="AK8" s="3">
        <f t="shared" ca="1" si="31"/>
        <v>0</v>
      </c>
      <c r="AL8" s="1" t="str">
        <f t="shared" ca="1" si="32"/>
        <v>OK</v>
      </c>
      <c r="AM8" s="1" t="str">
        <f t="shared" ca="1" si="33"/>
        <v>OK</v>
      </c>
      <c r="AN8" s="1" t="str">
        <f t="shared" ca="1" si="34"/>
        <v>OK</v>
      </c>
      <c r="AO8" s="1" t="str">
        <f t="shared" ca="1" si="35"/>
        <v>OK</v>
      </c>
      <c r="AP8" s="1" t="str">
        <f t="shared" ca="1" si="36"/>
        <v>OK</v>
      </c>
    </row>
    <row r="9" spans="1:42" s="1" customFormat="1" x14ac:dyDescent="0.15">
      <c r="A9" s="2">
        <v>5</v>
      </c>
      <c r="B9" s="7">
        <f ca="1">IFERROR(INDIRECT($A9&amp;"!$B$3",TRUE),"")</f>
        <v>0</v>
      </c>
      <c r="C9" s="67">
        <f t="shared" ca="1" si="1"/>
        <v>0</v>
      </c>
      <c r="D9" s="68">
        <f t="shared" ca="1" si="2"/>
        <v>0</v>
      </c>
      <c r="E9" s="67">
        <f t="shared" ca="1" si="3"/>
        <v>0</v>
      </c>
      <c r="F9" s="68">
        <f t="shared" ca="1" si="4"/>
        <v>0</v>
      </c>
      <c r="G9" s="67">
        <f t="shared" ca="1" si="5"/>
        <v>0</v>
      </c>
      <c r="H9" s="68">
        <f t="shared" ca="1" si="6"/>
        <v>0</v>
      </c>
      <c r="I9" s="67">
        <f t="shared" ca="1" si="7"/>
        <v>0</v>
      </c>
      <c r="J9" s="68">
        <f t="shared" ca="1" si="8"/>
        <v>0</v>
      </c>
      <c r="K9" s="73">
        <f t="shared" ca="1" si="9"/>
        <v>0</v>
      </c>
      <c r="L9" s="73">
        <f t="shared" ca="1" si="10"/>
        <v>0</v>
      </c>
      <c r="M9" s="73">
        <f t="shared" ca="1" si="11"/>
        <v>0</v>
      </c>
      <c r="N9" s="73">
        <f t="shared" ca="1" si="12"/>
        <v>0</v>
      </c>
      <c r="O9" s="73">
        <f t="shared" ca="1" si="13"/>
        <v>0</v>
      </c>
      <c r="P9" s="73">
        <f t="shared" ca="1" si="14"/>
        <v>0</v>
      </c>
      <c r="Q9" s="73">
        <f t="shared" ca="1" si="15"/>
        <v>0</v>
      </c>
      <c r="R9" s="73">
        <f t="shared" ca="1" si="16"/>
        <v>0</v>
      </c>
      <c r="S9" s="73">
        <f t="shared" ca="1" si="17"/>
        <v>0</v>
      </c>
      <c r="T9" s="73">
        <f t="shared" ca="1" si="18"/>
        <v>0</v>
      </c>
      <c r="U9" s="73">
        <f t="shared" ca="1" si="19"/>
        <v>0</v>
      </c>
      <c r="V9" s="73">
        <f t="shared" ca="1" si="20"/>
        <v>0</v>
      </c>
      <c r="W9" s="73">
        <f t="shared" ca="1" si="21"/>
        <v>0</v>
      </c>
      <c r="X9" s="73">
        <f t="shared" ca="1" si="22"/>
        <v>0</v>
      </c>
      <c r="Y9" s="73">
        <f t="shared" ca="1" si="23"/>
        <v>0</v>
      </c>
      <c r="Z9" s="73">
        <f t="shared" ca="1" si="24"/>
        <v>0</v>
      </c>
      <c r="AA9" s="73">
        <f t="shared" ca="1" si="25"/>
        <v>0</v>
      </c>
      <c r="AB9" s="73">
        <f t="shared" ca="1" si="26"/>
        <v>0</v>
      </c>
      <c r="AC9" s="73">
        <f t="shared" ca="1" si="27"/>
        <v>0</v>
      </c>
      <c r="AD9" s="73">
        <f t="shared" ca="1" si="28"/>
        <v>0</v>
      </c>
      <c r="AE9" s="73">
        <f t="shared" ca="1" si="29"/>
        <v>0</v>
      </c>
      <c r="AF9" s="73">
        <f t="shared" ca="1" si="30"/>
        <v>0</v>
      </c>
      <c r="AG9" s="78">
        <f t="shared" ca="1" si="31"/>
        <v>0</v>
      </c>
      <c r="AH9" s="78">
        <f t="shared" ca="1" si="31"/>
        <v>0</v>
      </c>
      <c r="AI9" s="78">
        <f t="shared" ca="1" si="31"/>
        <v>0</v>
      </c>
      <c r="AJ9" s="82">
        <f t="shared" ca="1" si="31"/>
        <v>0</v>
      </c>
      <c r="AK9" s="3">
        <f t="shared" ca="1" si="31"/>
        <v>0</v>
      </c>
      <c r="AL9" s="1" t="str">
        <f t="shared" ca="1" si="32"/>
        <v>OK</v>
      </c>
      <c r="AM9" s="1" t="str">
        <f t="shared" ca="1" si="33"/>
        <v>OK</v>
      </c>
      <c r="AN9" s="1" t="str">
        <f t="shared" ca="1" si="34"/>
        <v>OK</v>
      </c>
      <c r="AO9" s="1" t="str">
        <f t="shared" ca="1" si="35"/>
        <v>OK</v>
      </c>
      <c r="AP9" s="1" t="str">
        <f t="shared" ca="1" si="36"/>
        <v>OK</v>
      </c>
    </row>
    <row r="10" spans="1:42" s="1" customFormat="1" x14ac:dyDescent="0.15">
      <c r="A10" s="2">
        <v>6</v>
      </c>
      <c r="B10" s="7">
        <f t="shared" ref="B10:B73" ca="1" si="37">IFERROR(INDIRECT($A10&amp;"!$B$3",TRUE),"")</f>
        <v>0</v>
      </c>
      <c r="C10" s="67">
        <f t="shared" ca="1" si="1"/>
        <v>0</v>
      </c>
      <c r="D10" s="68">
        <f t="shared" ca="1" si="2"/>
        <v>0</v>
      </c>
      <c r="E10" s="67">
        <f t="shared" ca="1" si="3"/>
        <v>0</v>
      </c>
      <c r="F10" s="68">
        <f t="shared" ca="1" si="4"/>
        <v>0</v>
      </c>
      <c r="G10" s="67">
        <f t="shared" ca="1" si="5"/>
        <v>0</v>
      </c>
      <c r="H10" s="68">
        <f t="shared" ca="1" si="6"/>
        <v>0</v>
      </c>
      <c r="I10" s="67">
        <f t="shared" ca="1" si="7"/>
        <v>0</v>
      </c>
      <c r="J10" s="68">
        <f t="shared" ca="1" si="8"/>
        <v>0</v>
      </c>
      <c r="K10" s="73">
        <f t="shared" ca="1" si="9"/>
        <v>0</v>
      </c>
      <c r="L10" s="73">
        <f t="shared" ca="1" si="10"/>
        <v>0</v>
      </c>
      <c r="M10" s="73">
        <f t="shared" ca="1" si="11"/>
        <v>0</v>
      </c>
      <c r="N10" s="73">
        <f t="shared" ca="1" si="12"/>
        <v>0</v>
      </c>
      <c r="O10" s="73">
        <f t="shared" ca="1" si="13"/>
        <v>0</v>
      </c>
      <c r="P10" s="73">
        <f t="shared" ca="1" si="14"/>
        <v>0</v>
      </c>
      <c r="Q10" s="73">
        <f t="shared" ca="1" si="15"/>
        <v>0</v>
      </c>
      <c r="R10" s="73">
        <f t="shared" ca="1" si="16"/>
        <v>0</v>
      </c>
      <c r="S10" s="73">
        <f t="shared" ca="1" si="17"/>
        <v>0</v>
      </c>
      <c r="T10" s="73">
        <f t="shared" ca="1" si="18"/>
        <v>0</v>
      </c>
      <c r="U10" s="73">
        <f t="shared" ca="1" si="19"/>
        <v>0</v>
      </c>
      <c r="V10" s="73">
        <f t="shared" ca="1" si="20"/>
        <v>0</v>
      </c>
      <c r="W10" s="73">
        <f t="shared" ca="1" si="21"/>
        <v>0</v>
      </c>
      <c r="X10" s="73">
        <f t="shared" ca="1" si="22"/>
        <v>0</v>
      </c>
      <c r="Y10" s="73">
        <f t="shared" ca="1" si="23"/>
        <v>0</v>
      </c>
      <c r="Z10" s="73">
        <f t="shared" ca="1" si="24"/>
        <v>0</v>
      </c>
      <c r="AA10" s="73">
        <f t="shared" ca="1" si="25"/>
        <v>0</v>
      </c>
      <c r="AB10" s="73">
        <f t="shared" ca="1" si="26"/>
        <v>0</v>
      </c>
      <c r="AC10" s="73">
        <f t="shared" ca="1" si="27"/>
        <v>0</v>
      </c>
      <c r="AD10" s="73">
        <f t="shared" ca="1" si="28"/>
        <v>0</v>
      </c>
      <c r="AE10" s="73">
        <f t="shared" ca="1" si="29"/>
        <v>0</v>
      </c>
      <c r="AF10" s="73">
        <f t="shared" ca="1" si="30"/>
        <v>0</v>
      </c>
      <c r="AG10" s="78">
        <f t="shared" ca="1" si="31"/>
        <v>0</v>
      </c>
      <c r="AH10" s="78">
        <f t="shared" ca="1" si="31"/>
        <v>0</v>
      </c>
      <c r="AI10" s="78">
        <f t="shared" ca="1" si="31"/>
        <v>0</v>
      </c>
      <c r="AJ10" s="82">
        <f t="shared" ca="1" si="31"/>
        <v>0</v>
      </c>
      <c r="AK10" s="3">
        <f t="shared" ca="1" si="31"/>
        <v>0</v>
      </c>
      <c r="AL10" s="1" t="str">
        <f t="shared" ref="AL10:AL73" ca="1" si="38">IF(C10=(E10+G10+I10),"OK","NG")</f>
        <v>OK</v>
      </c>
      <c r="AM10" s="1" t="str">
        <f t="shared" ref="AM10:AM73" ca="1" si="39">IF(D10=(F10+H10+J10),"OK","NG")</f>
        <v>OK</v>
      </c>
      <c r="AN10" s="1" t="str">
        <f t="shared" ref="AN10:AN73" ca="1" si="40">IF(E10=(L10+N10+P10+R10+T10+V10+X10+Z10+AB10+AD10+AF10),"OK","NG")</f>
        <v>OK</v>
      </c>
      <c r="AO10" s="1" t="str">
        <f t="shared" ref="AO10:AO73" ca="1" si="41">IF(G10=(AG10+AH10+AI10),"OK","NG")</f>
        <v>OK</v>
      </c>
      <c r="AP10" s="1" t="str">
        <f t="shared" ref="AP10:AP73" ca="1" si="42">IF(I10=AJ10,"OK","NG")</f>
        <v>OK</v>
      </c>
    </row>
    <row r="11" spans="1:42" s="1" customFormat="1" x14ac:dyDescent="0.15">
      <c r="A11" s="2">
        <v>7</v>
      </c>
      <c r="B11" s="7">
        <f t="shared" ca="1" si="37"/>
        <v>0</v>
      </c>
      <c r="C11" s="67">
        <f t="shared" ca="1" si="1"/>
        <v>0</v>
      </c>
      <c r="D11" s="68">
        <f t="shared" ca="1" si="2"/>
        <v>0</v>
      </c>
      <c r="E11" s="67">
        <f t="shared" ca="1" si="3"/>
        <v>0</v>
      </c>
      <c r="F11" s="68">
        <f t="shared" ca="1" si="4"/>
        <v>0</v>
      </c>
      <c r="G11" s="67">
        <f t="shared" ca="1" si="5"/>
        <v>0</v>
      </c>
      <c r="H11" s="68">
        <f t="shared" ca="1" si="6"/>
        <v>0</v>
      </c>
      <c r="I11" s="67">
        <f t="shared" ca="1" si="7"/>
        <v>0</v>
      </c>
      <c r="J11" s="68">
        <f t="shared" ca="1" si="8"/>
        <v>0</v>
      </c>
      <c r="K11" s="73">
        <f t="shared" ca="1" si="9"/>
        <v>0</v>
      </c>
      <c r="L11" s="73">
        <f t="shared" ca="1" si="10"/>
        <v>0</v>
      </c>
      <c r="M11" s="73">
        <f t="shared" ca="1" si="11"/>
        <v>0</v>
      </c>
      <c r="N11" s="73">
        <f t="shared" ca="1" si="12"/>
        <v>0</v>
      </c>
      <c r="O11" s="73">
        <f t="shared" ca="1" si="13"/>
        <v>0</v>
      </c>
      <c r="P11" s="73">
        <f t="shared" ca="1" si="14"/>
        <v>0</v>
      </c>
      <c r="Q11" s="73">
        <f t="shared" ca="1" si="15"/>
        <v>0</v>
      </c>
      <c r="R11" s="73">
        <f t="shared" ca="1" si="16"/>
        <v>0</v>
      </c>
      <c r="S11" s="73">
        <f t="shared" ca="1" si="17"/>
        <v>0</v>
      </c>
      <c r="T11" s="73">
        <f t="shared" ca="1" si="18"/>
        <v>0</v>
      </c>
      <c r="U11" s="73">
        <f t="shared" ca="1" si="19"/>
        <v>0</v>
      </c>
      <c r="V11" s="73">
        <f t="shared" ca="1" si="20"/>
        <v>0</v>
      </c>
      <c r="W11" s="73">
        <f t="shared" ca="1" si="21"/>
        <v>0</v>
      </c>
      <c r="X11" s="73">
        <f t="shared" ca="1" si="22"/>
        <v>0</v>
      </c>
      <c r="Y11" s="73">
        <f t="shared" ca="1" si="23"/>
        <v>0</v>
      </c>
      <c r="Z11" s="73">
        <f t="shared" ca="1" si="24"/>
        <v>0</v>
      </c>
      <c r="AA11" s="73">
        <f t="shared" ca="1" si="25"/>
        <v>0</v>
      </c>
      <c r="AB11" s="73">
        <f t="shared" ca="1" si="26"/>
        <v>0</v>
      </c>
      <c r="AC11" s="73">
        <f t="shared" ca="1" si="27"/>
        <v>0</v>
      </c>
      <c r="AD11" s="73">
        <f t="shared" ca="1" si="28"/>
        <v>0</v>
      </c>
      <c r="AE11" s="73">
        <f t="shared" ca="1" si="29"/>
        <v>0</v>
      </c>
      <c r="AF11" s="73">
        <f t="shared" ca="1" si="30"/>
        <v>0</v>
      </c>
      <c r="AG11" s="78">
        <f t="shared" ca="1" si="31"/>
        <v>0</v>
      </c>
      <c r="AH11" s="78">
        <f t="shared" ca="1" si="31"/>
        <v>0</v>
      </c>
      <c r="AI11" s="78">
        <f t="shared" ca="1" si="31"/>
        <v>0</v>
      </c>
      <c r="AJ11" s="82">
        <f t="shared" ca="1" si="31"/>
        <v>0</v>
      </c>
      <c r="AK11" s="3">
        <f t="shared" ca="1" si="31"/>
        <v>0</v>
      </c>
      <c r="AL11" s="1" t="str">
        <f t="shared" ca="1" si="38"/>
        <v>OK</v>
      </c>
      <c r="AM11" s="1" t="str">
        <f t="shared" ca="1" si="39"/>
        <v>OK</v>
      </c>
      <c r="AN11" s="1" t="str">
        <f t="shared" ca="1" si="40"/>
        <v>OK</v>
      </c>
      <c r="AO11" s="1" t="str">
        <f t="shared" ca="1" si="41"/>
        <v>OK</v>
      </c>
      <c r="AP11" s="1" t="str">
        <f t="shared" ca="1" si="42"/>
        <v>OK</v>
      </c>
    </row>
    <row r="12" spans="1:42" s="1" customFormat="1" x14ac:dyDescent="0.15">
      <c r="A12" s="2">
        <v>8</v>
      </c>
      <c r="B12" s="7">
        <f t="shared" ca="1" si="37"/>
        <v>0</v>
      </c>
      <c r="C12" s="67">
        <f t="shared" ca="1" si="1"/>
        <v>0</v>
      </c>
      <c r="D12" s="68">
        <f t="shared" ca="1" si="2"/>
        <v>0</v>
      </c>
      <c r="E12" s="67">
        <f t="shared" ca="1" si="3"/>
        <v>0</v>
      </c>
      <c r="F12" s="68">
        <f t="shared" ca="1" si="4"/>
        <v>0</v>
      </c>
      <c r="G12" s="67">
        <f t="shared" ca="1" si="5"/>
        <v>0</v>
      </c>
      <c r="H12" s="68">
        <f t="shared" ca="1" si="6"/>
        <v>0</v>
      </c>
      <c r="I12" s="67">
        <f t="shared" ca="1" si="7"/>
        <v>0</v>
      </c>
      <c r="J12" s="68">
        <f t="shared" ca="1" si="8"/>
        <v>0</v>
      </c>
      <c r="K12" s="73">
        <f t="shared" ca="1" si="9"/>
        <v>0</v>
      </c>
      <c r="L12" s="73">
        <f t="shared" ca="1" si="10"/>
        <v>0</v>
      </c>
      <c r="M12" s="73">
        <f t="shared" ca="1" si="11"/>
        <v>0</v>
      </c>
      <c r="N12" s="73">
        <f t="shared" ca="1" si="12"/>
        <v>0</v>
      </c>
      <c r="O12" s="73">
        <f t="shared" ca="1" si="13"/>
        <v>0</v>
      </c>
      <c r="P12" s="73">
        <f t="shared" ca="1" si="14"/>
        <v>0</v>
      </c>
      <c r="Q12" s="73">
        <f t="shared" ca="1" si="15"/>
        <v>0</v>
      </c>
      <c r="R12" s="73">
        <f t="shared" ca="1" si="16"/>
        <v>0</v>
      </c>
      <c r="S12" s="73">
        <f t="shared" ca="1" si="17"/>
        <v>0</v>
      </c>
      <c r="T12" s="73">
        <f t="shared" ca="1" si="18"/>
        <v>0</v>
      </c>
      <c r="U12" s="73">
        <f t="shared" ca="1" si="19"/>
        <v>0</v>
      </c>
      <c r="V12" s="73">
        <f t="shared" ca="1" si="20"/>
        <v>0</v>
      </c>
      <c r="W12" s="73">
        <f t="shared" ca="1" si="21"/>
        <v>0</v>
      </c>
      <c r="X12" s="73">
        <f t="shared" ca="1" si="22"/>
        <v>0</v>
      </c>
      <c r="Y12" s="73">
        <f t="shared" ca="1" si="23"/>
        <v>0</v>
      </c>
      <c r="Z12" s="73">
        <f t="shared" ca="1" si="24"/>
        <v>0</v>
      </c>
      <c r="AA12" s="73">
        <f t="shared" ca="1" si="25"/>
        <v>0</v>
      </c>
      <c r="AB12" s="73">
        <f t="shared" ca="1" si="26"/>
        <v>0</v>
      </c>
      <c r="AC12" s="73">
        <f t="shared" ca="1" si="27"/>
        <v>0</v>
      </c>
      <c r="AD12" s="73">
        <f t="shared" ca="1" si="28"/>
        <v>0</v>
      </c>
      <c r="AE12" s="73">
        <f t="shared" ca="1" si="29"/>
        <v>0</v>
      </c>
      <c r="AF12" s="73">
        <f t="shared" ca="1" si="30"/>
        <v>0</v>
      </c>
      <c r="AG12" s="78">
        <f t="shared" ca="1" si="31"/>
        <v>0</v>
      </c>
      <c r="AH12" s="78">
        <f t="shared" ca="1" si="31"/>
        <v>0</v>
      </c>
      <c r="AI12" s="78">
        <f t="shared" ca="1" si="31"/>
        <v>0</v>
      </c>
      <c r="AJ12" s="82">
        <f t="shared" ca="1" si="31"/>
        <v>0</v>
      </c>
      <c r="AK12" s="3">
        <f t="shared" ca="1" si="31"/>
        <v>0</v>
      </c>
      <c r="AL12" s="1" t="str">
        <f t="shared" ca="1" si="38"/>
        <v>OK</v>
      </c>
      <c r="AM12" s="1" t="str">
        <f t="shared" ca="1" si="39"/>
        <v>OK</v>
      </c>
      <c r="AN12" s="1" t="str">
        <f t="shared" ca="1" si="40"/>
        <v>OK</v>
      </c>
      <c r="AO12" s="1" t="str">
        <f t="shared" ca="1" si="41"/>
        <v>OK</v>
      </c>
      <c r="AP12" s="1" t="str">
        <f t="shared" ca="1" si="42"/>
        <v>OK</v>
      </c>
    </row>
    <row r="13" spans="1:42" s="1" customFormat="1" x14ac:dyDescent="0.15">
      <c r="A13" s="2">
        <v>9</v>
      </c>
      <c r="B13" s="7">
        <f t="shared" ca="1" si="37"/>
        <v>0</v>
      </c>
      <c r="C13" s="67">
        <f t="shared" ca="1" si="1"/>
        <v>0</v>
      </c>
      <c r="D13" s="68">
        <f t="shared" ca="1" si="2"/>
        <v>0</v>
      </c>
      <c r="E13" s="67">
        <f t="shared" ca="1" si="3"/>
        <v>0</v>
      </c>
      <c r="F13" s="68">
        <f t="shared" ca="1" si="4"/>
        <v>0</v>
      </c>
      <c r="G13" s="67">
        <f t="shared" ca="1" si="5"/>
        <v>0</v>
      </c>
      <c r="H13" s="68">
        <f t="shared" ca="1" si="6"/>
        <v>0</v>
      </c>
      <c r="I13" s="67">
        <f t="shared" ca="1" si="7"/>
        <v>0</v>
      </c>
      <c r="J13" s="68">
        <f t="shared" ca="1" si="8"/>
        <v>0</v>
      </c>
      <c r="K13" s="73">
        <f t="shared" ca="1" si="9"/>
        <v>0</v>
      </c>
      <c r="L13" s="73">
        <f t="shared" ca="1" si="10"/>
        <v>0</v>
      </c>
      <c r="M13" s="73">
        <f t="shared" ca="1" si="11"/>
        <v>0</v>
      </c>
      <c r="N13" s="73">
        <f t="shared" ca="1" si="12"/>
        <v>0</v>
      </c>
      <c r="O13" s="73">
        <f t="shared" ca="1" si="13"/>
        <v>0</v>
      </c>
      <c r="P13" s="73">
        <f t="shared" ca="1" si="14"/>
        <v>0</v>
      </c>
      <c r="Q13" s="73">
        <f t="shared" ca="1" si="15"/>
        <v>0</v>
      </c>
      <c r="R13" s="73">
        <f t="shared" ca="1" si="16"/>
        <v>0</v>
      </c>
      <c r="S13" s="73">
        <f t="shared" ca="1" si="17"/>
        <v>0</v>
      </c>
      <c r="T13" s="73">
        <f t="shared" ca="1" si="18"/>
        <v>0</v>
      </c>
      <c r="U13" s="73">
        <f t="shared" ca="1" si="19"/>
        <v>0</v>
      </c>
      <c r="V13" s="73">
        <f t="shared" ca="1" si="20"/>
        <v>0</v>
      </c>
      <c r="W13" s="73">
        <f t="shared" ca="1" si="21"/>
        <v>0</v>
      </c>
      <c r="X13" s="73">
        <f t="shared" ca="1" si="22"/>
        <v>0</v>
      </c>
      <c r="Y13" s="73">
        <f t="shared" ca="1" si="23"/>
        <v>0</v>
      </c>
      <c r="Z13" s="73">
        <f t="shared" ca="1" si="24"/>
        <v>0</v>
      </c>
      <c r="AA13" s="73">
        <f t="shared" ca="1" si="25"/>
        <v>0</v>
      </c>
      <c r="AB13" s="73">
        <f t="shared" ca="1" si="26"/>
        <v>0</v>
      </c>
      <c r="AC13" s="73">
        <f t="shared" ca="1" si="27"/>
        <v>0</v>
      </c>
      <c r="AD13" s="73">
        <f t="shared" ca="1" si="28"/>
        <v>0</v>
      </c>
      <c r="AE13" s="73">
        <f t="shared" ca="1" si="29"/>
        <v>0</v>
      </c>
      <c r="AF13" s="73">
        <f t="shared" ca="1" si="30"/>
        <v>0</v>
      </c>
      <c r="AG13" s="78">
        <f t="shared" ca="1" si="31"/>
        <v>0</v>
      </c>
      <c r="AH13" s="78">
        <f t="shared" ca="1" si="31"/>
        <v>0</v>
      </c>
      <c r="AI13" s="78">
        <f t="shared" ca="1" si="31"/>
        <v>0</v>
      </c>
      <c r="AJ13" s="82">
        <f t="shared" ca="1" si="31"/>
        <v>0</v>
      </c>
      <c r="AK13" s="3">
        <f t="shared" ca="1" si="31"/>
        <v>0</v>
      </c>
      <c r="AL13" s="1" t="str">
        <f t="shared" ca="1" si="38"/>
        <v>OK</v>
      </c>
      <c r="AM13" s="1" t="str">
        <f t="shared" ca="1" si="39"/>
        <v>OK</v>
      </c>
      <c r="AN13" s="1" t="str">
        <f t="shared" ca="1" si="40"/>
        <v>OK</v>
      </c>
      <c r="AO13" s="1" t="str">
        <f t="shared" ca="1" si="41"/>
        <v>OK</v>
      </c>
      <c r="AP13" s="1" t="str">
        <f t="shared" ca="1" si="42"/>
        <v>OK</v>
      </c>
    </row>
    <row r="14" spans="1:42" s="1" customFormat="1" x14ac:dyDescent="0.15">
      <c r="A14" s="2">
        <v>10</v>
      </c>
      <c r="B14" s="7">
        <f t="shared" ca="1" si="37"/>
        <v>0</v>
      </c>
      <c r="C14" s="67">
        <f t="shared" ca="1" si="1"/>
        <v>0</v>
      </c>
      <c r="D14" s="68">
        <f t="shared" ca="1" si="2"/>
        <v>0</v>
      </c>
      <c r="E14" s="67">
        <f t="shared" ca="1" si="3"/>
        <v>0</v>
      </c>
      <c r="F14" s="68">
        <f t="shared" ca="1" si="4"/>
        <v>0</v>
      </c>
      <c r="G14" s="67">
        <f t="shared" ca="1" si="5"/>
        <v>0</v>
      </c>
      <c r="H14" s="68">
        <f t="shared" ca="1" si="6"/>
        <v>0</v>
      </c>
      <c r="I14" s="67">
        <f t="shared" ca="1" si="7"/>
        <v>0</v>
      </c>
      <c r="J14" s="68">
        <f t="shared" ca="1" si="8"/>
        <v>0</v>
      </c>
      <c r="K14" s="73">
        <f t="shared" ca="1" si="9"/>
        <v>0</v>
      </c>
      <c r="L14" s="73">
        <f t="shared" ca="1" si="10"/>
        <v>0</v>
      </c>
      <c r="M14" s="73">
        <f t="shared" ca="1" si="11"/>
        <v>0</v>
      </c>
      <c r="N14" s="73">
        <f t="shared" ca="1" si="12"/>
        <v>0</v>
      </c>
      <c r="O14" s="73">
        <f t="shared" ca="1" si="13"/>
        <v>0</v>
      </c>
      <c r="P14" s="73">
        <f t="shared" ca="1" si="14"/>
        <v>0</v>
      </c>
      <c r="Q14" s="73">
        <f t="shared" ca="1" si="15"/>
        <v>0</v>
      </c>
      <c r="R14" s="73">
        <f t="shared" ca="1" si="16"/>
        <v>0</v>
      </c>
      <c r="S14" s="73">
        <f t="shared" ca="1" si="17"/>
        <v>0</v>
      </c>
      <c r="T14" s="73">
        <f t="shared" ca="1" si="18"/>
        <v>0</v>
      </c>
      <c r="U14" s="73">
        <f t="shared" ca="1" si="19"/>
        <v>0</v>
      </c>
      <c r="V14" s="73">
        <f t="shared" ca="1" si="20"/>
        <v>0</v>
      </c>
      <c r="W14" s="73">
        <f t="shared" ca="1" si="21"/>
        <v>0</v>
      </c>
      <c r="X14" s="73">
        <f t="shared" ca="1" si="22"/>
        <v>0</v>
      </c>
      <c r="Y14" s="73">
        <f t="shared" ca="1" si="23"/>
        <v>0</v>
      </c>
      <c r="Z14" s="73">
        <f t="shared" ca="1" si="24"/>
        <v>0</v>
      </c>
      <c r="AA14" s="73">
        <f t="shared" ca="1" si="25"/>
        <v>0</v>
      </c>
      <c r="AB14" s="73">
        <f t="shared" ca="1" si="26"/>
        <v>0</v>
      </c>
      <c r="AC14" s="73">
        <f t="shared" ca="1" si="27"/>
        <v>0</v>
      </c>
      <c r="AD14" s="73">
        <f t="shared" ca="1" si="28"/>
        <v>0</v>
      </c>
      <c r="AE14" s="73">
        <f t="shared" ca="1" si="29"/>
        <v>0</v>
      </c>
      <c r="AF14" s="73">
        <f t="shared" ca="1" si="30"/>
        <v>0</v>
      </c>
      <c r="AG14" s="78">
        <f t="shared" ca="1" si="31"/>
        <v>0</v>
      </c>
      <c r="AH14" s="78">
        <f t="shared" ca="1" si="31"/>
        <v>0</v>
      </c>
      <c r="AI14" s="78">
        <f t="shared" ca="1" si="31"/>
        <v>0</v>
      </c>
      <c r="AJ14" s="82">
        <f t="shared" ca="1" si="31"/>
        <v>0</v>
      </c>
      <c r="AK14" s="3">
        <f t="shared" ca="1" si="31"/>
        <v>0</v>
      </c>
      <c r="AL14" s="1" t="str">
        <f t="shared" ca="1" si="38"/>
        <v>OK</v>
      </c>
      <c r="AM14" s="1" t="str">
        <f t="shared" ca="1" si="39"/>
        <v>OK</v>
      </c>
      <c r="AN14" s="1" t="str">
        <f t="shared" ca="1" si="40"/>
        <v>OK</v>
      </c>
      <c r="AO14" s="1" t="str">
        <f t="shared" ca="1" si="41"/>
        <v>OK</v>
      </c>
      <c r="AP14" s="1" t="str">
        <f t="shared" ca="1" si="42"/>
        <v>OK</v>
      </c>
    </row>
    <row r="15" spans="1:42" s="1" customFormat="1" x14ac:dyDescent="0.15">
      <c r="A15" s="2">
        <v>11</v>
      </c>
      <c r="B15" s="7">
        <f t="shared" ca="1" si="37"/>
        <v>0</v>
      </c>
      <c r="C15" s="67">
        <f t="shared" ca="1" si="1"/>
        <v>0</v>
      </c>
      <c r="D15" s="68">
        <f t="shared" ca="1" si="2"/>
        <v>0</v>
      </c>
      <c r="E15" s="67">
        <f t="shared" ca="1" si="3"/>
        <v>0</v>
      </c>
      <c r="F15" s="68">
        <f t="shared" ca="1" si="4"/>
        <v>0</v>
      </c>
      <c r="G15" s="67">
        <f t="shared" ca="1" si="5"/>
        <v>0</v>
      </c>
      <c r="H15" s="68">
        <f t="shared" ca="1" si="6"/>
        <v>0</v>
      </c>
      <c r="I15" s="67">
        <f t="shared" ca="1" si="7"/>
        <v>0</v>
      </c>
      <c r="J15" s="68">
        <f t="shared" ca="1" si="8"/>
        <v>0</v>
      </c>
      <c r="K15" s="73">
        <f t="shared" ca="1" si="9"/>
        <v>0</v>
      </c>
      <c r="L15" s="73">
        <f t="shared" ca="1" si="10"/>
        <v>0</v>
      </c>
      <c r="M15" s="73">
        <f t="shared" ca="1" si="11"/>
        <v>0</v>
      </c>
      <c r="N15" s="73">
        <f t="shared" ca="1" si="12"/>
        <v>0</v>
      </c>
      <c r="O15" s="73">
        <f t="shared" ca="1" si="13"/>
        <v>0</v>
      </c>
      <c r="P15" s="73">
        <f t="shared" ca="1" si="14"/>
        <v>0</v>
      </c>
      <c r="Q15" s="73">
        <f t="shared" ca="1" si="15"/>
        <v>0</v>
      </c>
      <c r="R15" s="73">
        <f t="shared" ca="1" si="16"/>
        <v>0</v>
      </c>
      <c r="S15" s="73">
        <f t="shared" ca="1" si="17"/>
        <v>0</v>
      </c>
      <c r="T15" s="73">
        <f t="shared" ca="1" si="18"/>
        <v>0</v>
      </c>
      <c r="U15" s="73">
        <f t="shared" ca="1" si="19"/>
        <v>0</v>
      </c>
      <c r="V15" s="73">
        <f t="shared" ca="1" si="20"/>
        <v>0</v>
      </c>
      <c r="W15" s="73">
        <f t="shared" ca="1" si="21"/>
        <v>0</v>
      </c>
      <c r="X15" s="73">
        <f t="shared" ca="1" si="22"/>
        <v>0</v>
      </c>
      <c r="Y15" s="73">
        <f t="shared" ca="1" si="23"/>
        <v>0</v>
      </c>
      <c r="Z15" s="73">
        <f t="shared" ca="1" si="24"/>
        <v>0</v>
      </c>
      <c r="AA15" s="73">
        <f t="shared" ca="1" si="25"/>
        <v>0</v>
      </c>
      <c r="AB15" s="73">
        <f t="shared" ca="1" si="26"/>
        <v>0</v>
      </c>
      <c r="AC15" s="73">
        <f t="shared" ca="1" si="27"/>
        <v>0</v>
      </c>
      <c r="AD15" s="73">
        <f t="shared" ca="1" si="28"/>
        <v>0</v>
      </c>
      <c r="AE15" s="73">
        <f t="shared" ca="1" si="29"/>
        <v>0</v>
      </c>
      <c r="AF15" s="73">
        <f t="shared" ca="1" si="30"/>
        <v>0</v>
      </c>
      <c r="AG15" s="78">
        <f t="shared" ca="1" si="31"/>
        <v>0</v>
      </c>
      <c r="AH15" s="78">
        <f t="shared" ca="1" si="31"/>
        <v>0</v>
      </c>
      <c r="AI15" s="78">
        <f t="shared" ca="1" si="31"/>
        <v>0</v>
      </c>
      <c r="AJ15" s="82">
        <f t="shared" ca="1" si="31"/>
        <v>0</v>
      </c>
      <c r="AK15" s="3">
        <f t="shared" ca="1" si="31"/>
        <v>0</v>
      </c>
      <c r="AL15" s="1" t="str">
        <f t="shared" ca="1" si="38"/>
        <v>OK</v>
      </c>
      <c r="AM15" s="1" t="str">
        <f t="shared" ca="1" si="39"/>
        <v>OK</v>
      </c>
      <c r="AN15" s="1" t="str">
        <f t="shared" ca="1" si="40"/>
        <v>OK</v>
      </c>
      <c r="AO15" s="1" t="str">
        <f t="shared" ca="1" si="41"/>
        <v>OK</v>
      </c>
      <c r="AP15" s="1" t="str">
        <f t="shared" ca="1" si="42"/>
        <v>OK</v>
      </c>
    </row>
    <row r="16" spans="1:42" s="1" customFormat="1" x14ac:dyDescent="0.15">
      <c r="A16" s="2">
        <v>12</v>
      </c>
      <c r="B16" s="7">
        <f t="shared" ca="1" si="37"/>
        <v>0</v>
      </c>
      <c r="C16" s="67">
        <f t="shared" ca="1" si="1"/>
        <v>0</v>
      </c>
      <c r="D16" s="68">
        <f t="shared" ca="1" si="2"/>
        <v>0</v>
      </c>
      <c r="E16" s="67">
        <f t="shared" ca="1" si="3"/>
        <v>0</v>
      </c>
      <c r="F16" s="68">
        <f t="shared" ca="1" si="4"/>
        <v>0</v>
      </c>
      <c r="G16" s="67">
        <f t="shared" ca="1" si="5"/>
        <v>0</v>
      </c>
      <c r="H16" s="68">
        <f t="shared" ca="1" si="6"/>
        <v>0</v>
      </c>
      <c r="I16" s="67">
        <f t="shared" ca="1" si="7"/>
        <v>0</v>
      </c>
      <c r="J16" s="68">
        <f t="shared" ca="1" si="8"/>
        <v>0</v>
      </c>
      <c r="K16" s="73">
        <f t="shared" ca="1" si="9"/>
        <v>0</v>
      </c>
      <c r="L16" s="73">
        <f t="shared" ca="1" si="10"/>
        <v>0</v>
      </c>
      <c r="M16" s="73">
        <f t="shared" ca="1" si="11"/>
        <v>0</v>
      </c>
      <c r="N16" s="73">
        <f t="shared" ca="1" si="12"/>
        <v>0</v>
      </c>
      <c r="O16" s="73">
        <f t="shared" ca="1" si="13"/>
        <v>0</v>
      </c>
      <c r="P16" s="73">
        <f t="shared" ca="1" si="14"/>
        <v>0</v>
      </c>
      <c r="Q16" s="73">
        <f t="shared" ca="1" si="15"/>
        <v>0</v>
      </c>
      <c r="R16" s="73">
        <f t="shared" ca="1" si="16"/>
        <v>0</v>
      </c>
      <c r="S16" s="73">
        <f t="shared" ca="1" si="17"/>
        <v>0</v>
      </c>
      <c r="T16" s="73">
        <f t="shared" ca="1" si="18"/>
        <v>0</v>
      </c>
      <c r="U16" s="73">
        <f t="shared" ca="1" si="19"/>
        <v>0</v>
      </c>
      <c r="V16" s="73">
        <f t="shared" ca="1" si="20"/>
        <v>0</v>
      </c>
      <c r="W16" s="73">
        <f t="shared" ca="1" si="21"/>
        <v>0</v>
      </c>
      <c r="X16" s="73">
        <f t="shared" ca="1" si="22"/>
        <v>0</v>
      </c>
      <c r="Y16" s="73">
        <f t="shared" ca="1" si="23"/>
        <v>0</v>
      </c>
      <c r="Z16" s="73">
        <f t="shared" ca="1" si="24"/>
        <v>0</v>
      </c>
      <c r="AA16" s="73">
        <f t="shared" ca="1" si="25"/>
        <v>0</v>
      </c>
      <c r="AB16" s="73">
        <f t="shared" ca="1" si="26"/>
        <v>0</v>
      </c>
      <c r="AC16" s="73">
        <f t="shared" ca="1" si="27"/>
        <v>0</v>
      </c>
      <c r="AD16" s="73">
        <f t="shared" ca="1" si="28"/>
        <v>0</v>
      </c>
      <c r="AE16" s="73">
        <f t="shared" ca="1" si="29"/>
        <v>0</v>
      </c>
      <c r="AF16" s="73">
        <f t="shared" ca="1" si="30"/>
        <v>0</v>
      </c>
      <c r="AG16" s="78">
        <f t="shared" ca="1" si="31"/>
        <v>0</v>
      </c>
      <c r="AH16" s="78">
        <f t="shared" ca="1" si="31"/>
        <v>0</v>
      </c>
      <c r="AI16" s="78">
        <f t="shared" ca="1" si="31"/>
        <v>0</v>
      </c>
      <c r="AJ16" s="82">
        <f t="shared" ca="1" si="31"/>
        <v>0</v>
      </c>
      <c r="AK16" s="3">
        <f t="shared" ca="1" si="31"/>
        <v>0</v>
      </c>
      <c r="AL16" s="1" t="str">
        <f t="shared" ca="1" si="38"/>
        <v>OK</v>
      </c>
      <c r="AM16" s="1" t="str">
        <f t="shared" ca="1" si="39"/>
        <v>OK</v>
      </c>
      <c r="AN16" s="1" t="str">
        <f t="shared" ca="1" si="40"/>
        <v>OK</v>
      </c>
      <c r="AO16" s="1" t="str">
        <f t="shared" ca="1" si="41"/>
        <v>OK</v>
      </c>
      <c r="AP16" s="1" t="str">
        <f t="shared" ca="1" si="42"/>
        <v>OK</v>
      </c>
    </row>
    <row r="17" spans="1:42" s="1" customFormat="1" x14ac:dyDescent="0.15">
      <c r="A17" s="2">
        <v>13</v>
      </c>
      <c r="B17" s="7">
        <f t="shared" ca="1" si="37"/>
        <v>0</v>
      </c>
      <c r="C17" s="67">
        <f t="shared" ca="1" si="1"/>
        <v>0</v>
      </c>
      <c r="D17" s="68">
        <f t="shared" ca="1" si="2"/>
        <v>0</v>
      </c>
      <c r="E17" s="67">
        <f t="shared" ca="1" si="3"/>
        <v>0</v>
      </c>
      <c r="F17" s="68">
        <f t="shared" ca="1" si="4"/>
        <v>0</v>
      </c>
      <c r="G17" s="67">
        <f t="shared" ca="1" si="5"/>
        <v>0</v>
      </c>
      <c r="H17" s="68">
        <f t="shared" ca="1" si="6"/>
        <v>0</v>
      </c>
      <c r="I17" s="67">
        <f t="shared" ca="1" si="7"/>
        <v>0</v>
      </c>
      <c r="J17" s="68">
        <f t="shared" ca="1" si="8"/>
        <v>0</v>
      </c>
      <c r="K17" s="73">
        <f t="shared" ca="1" si="9"/>
        <v>0</v>
      </c>
      <c r="L17" s="73">
        <f t="shared" ca="1" si="10"/>
        <v>0</v>
      </c>
      <c r="M17" s="73">
        <f t="shared" ca="1" si="11"/>
        <v>0</v>
      </c>
      <c r="N17" s="73">
        <f t="shared" ca="1" si="12"/>
        <v>0</v>
      </c>
      <c r="O17" s="73">
        <f t="shared" ca="1" si="13"/>
        <v>0</v>
      </c>
      <c r="P17" s="73">
        <f t="shared" ca="1" si="14"/>
        <v>0</v>
      </c>
      <c r="Q17" s="73">
        <f t="shared" ca="1" si="15"/>
        <v>0</v>
      </c>
      <c r="R17" s="73">
        <f t="shared" ca="1" si="16"/>
        <v>0</v>
      </c>
      <c r="S17" s="73">
        <f t="shared" ca="1" si="17"/>
        <v>0</v>
      </c>
      <c r="T17" s="73">
        <f t="shared" ca="1" si="18"/>
        <v>0</v>
      </c>
      <c r="U17" s="73">
        <f t="shared" ca="1" si="19"/>
        <v>0</v>
      </c>
      <c r="V17" s="73">
        <f t="shared" ca="1" si="20"/>
        <v>0</v>
      </c>
      <c r="W17" s="73">
        <f t="shared" ca="1" si="21"/>
        <v>0</v>
      </c>
      <c r="X17" s="73">
        <f t="shared" ca="1" si="22"/>
        <v>0</v>
      </c>
      <c r="Y17" s="73">
        <f t="shared" ca="1" si="23"/>
        <v>0</v>
      </c>
      <c r="Z17" s="73">
        <f t="shared" ca="1" si="24"/>
        <v>0</v>
      </c>
      <c r="AA17" s="73">
        <f t="shared" ca="1" si="25"/>
        <v>0</v>
      </c>
      <c r="AB17" s="73">
        <f t="shared" ca="1" si="26"/>
        <v>0</v>
      </c>
      <c r="AC17" s="73">
        <f t="shared" ca="1" si="27"/>
        <v>0</v>
      </c>
      <c r="AD17" s="73">
        <f t="shared" ca="1" si="28"/>
        <v>0</v>
      </c>
      <c r="AE17" s="73">
        <f t="shared" ca="1" si="29"/>
        <v>0</v>
      </c>
      <c r="AF17" s="73">
        <f t="shared" ca="1" si="30"/>
        <v>0</v>
      </c>
      <c r="AG17" s="78">
        <f t="shared" ca="1" si="31"/>
        <v>0</v>
      </c>
      <c r="AH17" s="78">
        <f t="shared" ca="1" si="31"/>
        <v>0</v>
      </c>
      <c r="AI17" s="78">
        <f t="shared" ca="1" si="31"/>
        <v>0</v>
      </c>
      <c r="AJ17" s="82">
        <f t="shared" ca="1" si="31"/>
        <v>0</v>
      </c>
      <c r="AK17" s="3">
        <f t="shared" ca="1" si="31"/>
        <v>0</v>
      </c>
      <c r="AL17" s="1" t="str">
        <f t="shared" ca="1" si="38"/>
        <v>OK</v>
      </c>
      <c r="AM17" s="1" t="str">
        <f t="shared" ca="1" si="39"/>
        <v>OK</v>
      </c>
      <c r="AN17" s="1" t="str">
        <f t="shared" ca="1" si="40"/>
        <v>OK</v>
      </c>
      <c r="AO17" s="1" t="str">
        <f t="shared" ca="1" si="41"/>
        <v>OK</v>
      </c>
      <c r="AP17" s="1" t="str">
        <f t="shared" ca="1" si="42"/>
        <v>OK</v>
      </c>
    </row>
    <row r="18" spans="1:42" s="1" customFormat="1" x14ac:dyDescent="0.15">
      <c r="A18" s="2">
        <v>14</v>
      </c>
      <c r="B18" s="7">
        <f t="shared" ca="1" si="37"/>
        <v>0</v>
      </c>
      <c r="C18" s="67">
        <f t="shared" ca="1" si="1"/>
        <v>0</v>
      </c>
      <c r="D18" s="68">
        <f t="shared" ca="1" si="2"/>
        <v>0</v>
      </c>
      <c r="E18" s="67">
        <f t="shared" ca="1" si="3"/>
        <v>0</v>
      </c>
      <c r="F18" s="68">
        <f t="shared" ca="1" si="4"/>
        <v>0</v>
      </c>
      <c r="G18" s="67">
        <f t="shared" ca="1" si="5"/>
        <v>0</v>
      </c>
      <c r="H18" s="68">
        <f t="shared" ca="1" si="6"/>
        <v>0</v>
      </c>
      <c r="I18" s="67">
        <f t="shared" ca="1" si="7"/>
        <v>0</v>
      </c>
      <c r="J18" s="68">
        <f t="shared" ca="1" si="8"/>
        <v>0</v>
      </c>
      <c r="K18" s="73">
        <f t="shared" ca="1" si="9"/>
        <v>0</v>
      </c>
      <c r="L18" s="73">
        <f t="shared" ca="1" si="10"/>
        <v>0</v>
      </c>
      <c r="M18" s="73">
        <f t="shared" ca="1" si="11"/>
        <v>0</v>
      </c>
      <c r="N18" s="73">
        <f t="shared" ca="1" si="12"/>
        <v>0</v>
      </c>
      <c r="O18" s="73">
        <f t="shared" ca="1" si="13"/>
        <v>0</v>
      </c>
      <c r="P18" s="73">
        <f t="shared" ca="1" si="14"/>
        <v>0</v>
      </c>
      <c r="Q18" s="73">
        <f t="shared" ca="1" si="15"/>
        <v>0</v>
      </c>
      <c r="R18" s="73">
        <f t="shared" ca="1" si="16"/>
        <v>0</v>
      </c>
      <c r="S18" s="73">
        <f t="shared" ca="1" si="17"/>
        <v>0</v>
      </c>
      <c r="T18" s="73">
        <f t="shared" ca="1" si="18"/>
        <v>0</v>
      </c>
      <c r="U18" s="73">
        <f t="shared" ca="1" si="19"/>
        <v>0</v>
      </c>
      <c r="V18" s="73">
        <f t="shared" ca="1" si="20"/>
        <v>0</v>
      </c>
      <c r="W18" s="73">
        <f t="shared" ca="1" si="21"/>
        <v>0</v>
      </c>
      <c r="X18" s="73">
        <f t="shared" ca="1" si="22"/>
        <v>0</v>
      </c>
      <c r="Y18" s="73">
        <f t="shared" ca="1" si="23"/>
        <v>0</v>
      </c>
      <c r="Z18" s="73">
        <f t="shared" ca="1" si="24"/>
        <v>0</v>
      </c>
      <c r="AA18" s="73">
        <f t="shared" ca="1" si="25"/>
        <v>0</v>
      </c>
      <c r="AB18" s="73">
        <f t="shared" ca="1" si="26"/>
        <v>0</v>
      </c>
      <c r="AC18" s="73">
        <f t="shared" ca="1" si="27"/>
        <v>0</v>
      </c>
      <c r="AD18" s="73">
        <f t="shared" ca="1" si="28"/>
        <v>0</v>
      </c>
      <c r="AE18" s="73">
        <f t="shared" ca="1" si="29"/>
        <v>0</v>
      </c>
      <c r="AF18" s="73">
        <f t="shared" ca="1" si="30"/>
        <v>0</v>
      </c>
      <c r="AG18" s="78">
        <f t="shared" ca="1" si="31"/>
        <v>0</v>
      </c>
      <c r="AH18" s="78">
        <f t="shared" ca="1" si="31"/>
        <v>0</v>
      </c>
      <c r="AI18" s="78">
        <f t="shared" ca="1" si="31"/>
        <v>0</v>
      </c>
      <c r="AJ18" s="82">
        <f t="shared" ca="1" si="31"/>
        <v>0</v>
      </c>
      <c r="AK18" s="3">
        <f t="shared" ca="1" si="31"/>
        <v>0</v>
      </c>
      <c r="AL18" s="1" t="str">
        <f t="shared" ca="1" si="38"/>
        <v>OK</v>
      </c>
      <c r="AM18" s="1" t="str">
        <f t="shared" ca="1" si="39"/>
        <v>OK</v>
      </c>
      <c r="AN18" s="1" t="str">
        <f t="shared" ca="1" si="40"/>
        <v>OK</v>
      </c>
      <c r="AO18" s="1" t="str">
        <f t="shared" ca="1" si="41"/>
        <v>OK</v>
      </c>
      <c r="AP18" s="1" t="str">
        <f t="shared" ca="1" si="42"/>
        <v>OK</v>
      </c>
    </row>
    <row r="19" spans="1:42" s="1" customFormat="1" x14ac:dyDescent="0.15">
      <c r="A19" s="2">
        <v>15</v>
      </c>
      <c r="B19" s="7">
        <f t="shared" ca="1" si="37"/>
        <v>0</v>
      </c>
      <c r="C19" s="67">
        <f t="shared" ca="1" si="1"/>
        <v>0</v>
      </c>
      <c r="D19" s="68">
        <f t="shared" ca="1" si="2"/>
        <v>0</v>
      </c>
      <c r="E19" s="67">
        <f t="shared" ca="1" si="3"/>
        <v>0</v>
      </c>
      <c r="F19" s="68">
        <f t="shared" ca="1" si="4"/>
        <v>0</v>
      </c>
      <c r="G19" s="67">
        <f t="shared" ca="1" si="5"/>
        <v>0</v>
      </c>
      <c r="H19" s="68">
        <f t="shared" ca="1" si="6"/>
        <v>0</v>
      </c>
      <c r="I19" s="67">
        <f t="shared" ca="1" si="7"/>
        <v>0</v>
      </c>
      <c r="J19" s="68">
        <f t="shared" ca="1" si="8"/>
        <v>0</v>
      </c>
      <c r="K19" s="73">
        <f t="shared" ca="1" si="9"/>
        <v>0</v>
      </c>
      <c r="L19" s="73">
        <f t="shared" ca="1" si="10"/>
        <v>0</v>
      </c>
      <c r="M19" s="73">
        <f t="shared" ca="1" si="11"/>
        <v>0</v>
      </c>
      <c r="N19" s="73">
        <f t="shared" ca="1" si="12"/>
        <v>0</v>
      </c>
      <c r="O19" s="73">
        <f t="shared" ca="1" si="13"/>
        <v>0</v>
      </c>
      <c r="P19" s="73">
        <f t="shared" ca="1" si="14"/>
        <v>0</v>
      </c>
      <c r="Q19" s="73">
        <f t="shared" ca="1" si="15"/>
        <v>0</v>
      </c>
      <c r="R19" s="73">
        <f t="shared" ca="1" si="16"/>
        <v>0</v>
      </c>
      <c r="S19" s="73">
        <f t="shared" ca="1" si="17"/>
        <v>0</v>
      </c>
      <c r="T19" s="73">
        <f t="shared" ca="1" si="18"/>
        <v>0</v>
      </c>
      <c r="U19" s="73">
        <f t="shared" ca="1" si="19"/>
        <v>0</v>
      </c>
      <c r="V19" s="73">
        <f t="shared" ca="1" si="20"/>
        <v>0</v>
      </c>
      <c r="W19" s="73">
        <f t="shared" ca="1" si="21"/>
        <v>0</v>
      </c>
      <c r="X19" s="73">
        <f t="shared" ca="1" si="22"/>
        <v>0</v>
      </c>
      <c r="Y19" s="73">
        <f t="shared" ca="1" si="23"/>
        <v>0</v>
      </c>
      <c r="Z19" s="73">
        <f t="shared" ca="1" si="24"/>
        <v>0</v>
      </c>
      <c r="AA19" s="73">
        <f t="shared" ca="1" si="25"/>
        <v>0</v>
      </c>
      <c r="AB19" s="73">
        <f t="shared" ca="1" si="26"/>
        <v>0</v>
      </c>
      <c r="AC19" s="73">
        <f t="shared" ca="1" si="27"/>
        <v>0</v>
      </c>
      <c r="AD19" s="73">
        <f t="shared" ca="1" si="28"/>
        <v>0</v>
      </c>
      <c r="AE19" s="73">
        <f t="shared" ca="1" si="29"/>
        <v>0</v>
      </c>
      <c r="AF19" s="73">
        <f t="shared" ca="1" si="30"/>
        <v>0</v>
      </c>
      <c r="AG19" s="78">
        <f t="shared" ca="1" si="31"/>
        <v>0</v>
      </c>
      <c r="AH19" s="78">
        <f t="shared" ca="1" si="31"/>
        <v>0</v>
      </c>
      <c r="AI19" s="78">
        <f t="shared" ca="1" si="31"/>
        <v>0</v>
      </c>
      <c r="AJ19" s="82">
        <f t="shared" ca="1" si="31"/>
        <v>0</v>
      </c>
      <c r="AK19" s="3">
        <f t="shared" ca="1" si="31"/>
        <v>0</v>
      </c>
      <c r="AL19" s="1" t="str">
        <f t="shared" ca="1" si="38"/>
        <v>OK</v>
      </c>
      <c r="AM19" s="1" t="str">
        <f t="shared" ca="1" si="39"/>
        <v>OK</v>
      </c>
      <c r="AN19" s="1" t="str">
        <f t="shared" ca="1" si="40"/>
        <v>OK</v>
      </c>
      <c r="AO19" s="1" t="str">
        <f t="shared" ca="1" si="41"/>
        <v>OK</v>
      </c>
      <c r="AP19" s="1" t="str">
        <f t="shared" ca="1" si="42"/>
        <v>OK</v>
      </c>
    </row>
    <row r="20" spans="1:42" s="1" customFormat="1" x14ac:dyDescent="0.15">
      <c r="A20" s="2">
        <v>16</v>
      </c>
      <c r="B20" s="7">
        <f t="shared" ca="1" si="37"/>
        <v>0</v>
      </c>
      <c r="C20" s="67">
        <f t="shared" ca="1" si="1"/>
        <v>0</v>
      </c>
      <c r="D20" s="68">
        <f t="shared" ca="1" si="2"/>
        <v>0</v>
      </c>
      <c r="E20" s="67">
        <f t="shared" ca="1" si="3"/>
        <v>0</v>
      </c>
      <c r="F20" s="68">
        <f t="shared" ca="1" si="4"/>
        <v>0</v>
      </c>
      <c r="G20" s="67">
        <f t="shared" ca="1" si="5"/>
        <v>0</v>
      </c>
      <c r="H20" s="68">
        <f t="shared" ca="1" si="6"/>
        <v>0</v>
      </c>
      <c r="I20" s="67">
        <f t="shared" ca="1" si="7"/>
        <v>0</v>
      </c>
      <c r="J20" s="68">
        <f t="shared" ca="1" si="8"/>
        <v>0</v>
      </c>
      <c r="K20" s="73">
        <f t="shared" ca="1" si="9"/>
        <v>0</v>
      </c>
      <c r="L20" s="73">
        <f t="shared" ca="1" si="10"/>
        <v>0</v>
      </c>
      <c r="M20" s="73">
        <f t="shared" ca="1" si="11"/>
        <v>0</v>
      </c>
      <c r="N20" s="73">
        <f t="shared" ca="1" si="12"/>
        <v>0</v>
      </c>
      <c r="O20" s="73">
        <f t="shared" ca="1" si="13"/>
        <v>0</v>
      </c>
      <c r="P20" s="73">
        <f t="shared" ca="1" si="14"/>
        <v>0</v>
      </c>
      <c r="Q20" s="73">
        <f t="shared" ca="1" si="15"/>
        <v>0</v>
      </c>
      <c r="R20" s="73">
        <f t="shared" ca="1" si="16"/>
        <v>0</v>
      </c>
      <c r="S20" s="73">
        <f t="shared" ca="1" si="17"/>
        <v>0</v>
      </c>
      <c r="T20" s="73">
        <f t="shared" ca="1" si="18"/>
        <v>0</v>
      </c>
      <c r="U20" s="73">
        <f t="shared" ca="1" si="19"/>
        <v>0</v>
      </c>
      <c r="V20" s="73">
        <f t="shared" ca="1" si="20"/>
        <v>0</v>
      </c>
      <c r="W20" s="73">
        <f t="shared" ca="1" si="21"/>
        <v>0</v>
      </c>
      <c r="X20" s="73">
        <f t="shared" ca="1" si="22"/>
        <v>0</v>
      </c>
      <c r="Y20" s="73">
        <f t="shared" ca="1" si="23"/>
        <v>0</v>
      </c>
      <c r="Z20" s="73">
        <f t="shared" ca="1" si="24"/>
        <v>0</v>
      </c>
      <c r="AA20" s="73">
        <f t="shared" ca="1" si="25"/>
        <v>0</v>
      </c>
      <c r="AB20" s="73">
        <f t="shared" ca="1" si="26"/>
        <v>0</v>
      </c>
      <c r="AC20" s="73">
        <f t="shared" ca="1" si="27"/>
        <v>0</v>
      </c>
      <c r="AD20" s="73">
        <f t="shared" ca="1" si="28"/>
        <v>0</v>
      </c>
      <c r="AE20" s="73">
        <f t="shared" ca="1" si="29"/>
        <v>0</v>
      </c>
      <c r="AF20" s="73">
        <f t="shared" ca="1" si="30"/>
        <v>0</v>
      </c>
      <c r="AG20" s="78">
        <f t="shared" ca="1" si="31"/>
        <v>0</v>
      </c>
      <c r="AH20" s="78">
        <f t="shared" ca="1" si="31"/>
        <v>0</v>
      </c>
      <c r="AI20" s="78">
        <f t="shared" ca="1" si="31"/>
        <v>0</v>
      </c>
      <c r="AJ20" s="82">
        <f t="shared" ca="1" si="31"/>
        <v>0</v>
      </c>
      <c r="AK20" s="3">
        <f t="shared" ca="1" si="31"/>
        <v>0</v>
      </c>
      <c r="AL20" s="1" t="str">
        <f t="shared" ca="1" si="38"/>
        <v>OK</v>
      </c>
      <c r="AM20" s="1" t="str">
        <f t="shared" ca="1" si="39"/>
        <v>OK</v>
      </c>
      <c r="AN20" s="1" t="str">
        <f t="shared" ca="1" si="40"/>
        <v>OK</v>
      </c>
      <c r="AO20" s="1" t="str">
        <f t="shared" ca="1" si="41"/>
        <v>OK</v>
      </c>
      <c r="AP20" s="1" t="str">
        <f t="shared" ca="1" si="42"/>
        <v>OK</v>
      </c>
    </row>
    <row r="21" spans="1:42" s="1" customFormat="1" x14ac:dyDescent="0.15">
      <c r="A21" s="2">
        <v>17</v>
      </c>
      <c r="B21" s="7">
        <f t="shared" ca="1" si="37"/>
        <v>0</v>
      </c>
      <c r="C21" s="67">
        <f t="shared" ca="1" si="1"/>
        <v>0</v>
      </c>
      <c r="D21" s="68">
        <f t="shared" ca="1" si="2"/>
        <v>0</v>
      </c>
      <c r="E21" s="67">
        <f t="shared" ca="1" si="3"/>
        <v>0</v>
      </c>
      <c r="F21" s="68">
        <f t="shared" ca="1" si="4"/>
        <v>0</v>
      </c>
      <c r="G21" s="67">
        <f t="shared" ca="1" si="5"/>
        <v>0</v>
      </c>
      <c r="H21" s="68">
        <f t="shared" ca="1" si="6"/>
        <v>0</v>
      </c>
      <c r="I21" s="67">
        <f t="shared" ca="1" si="7"/>
        <v>0</v>
      </c>
      <c r="J21" s="68">
        <f t="shared" ca="1" si="8"/>
        <v>0</v>
      </c>
      <c r="K21" s="73">
        <f t="shared" ca="1" si="9"/>
        <v>0</v>
      </c>
      <c r="L21" s="73">
        <f t="shared" ca="1" si="10"/>
        <v>0</v>
      </c>
      <c r="M21" s="73">
        <f t="shared" ca="1" si="11"/>
        <v>0</v>
      </c>
      <c r="N21" s="73">
        <f t="shared" ca="1" si="12"/>
        <v>0</v>
      </c>
      <c r="O21" s="73">
        <f t="shared" ca="1" si="13"/>
        <v>0</v>
      </c>
      <c r="P21" s="73">
        <f t="shared" ca="1" si="14"/>
        <v>0</v>
      </c>
      <c r="Q21" s="73">
        <f t="shared" ca="1" si="15"/>
        <v>0</v>
      </c>
      <c r="R21" s="73">
        <f t="shared" ca="1" si="16"/>
        <v>0</v>
      </c>
      <c r="S21" s="73">
        <f t="shared" ca="1" si="17"/>
        <v>0</v>
      </c>
      <c r="T21" s="73">
        <f t="shared" ca="1" si="18"/>
        <v>0</v>
      </c>
      <c r="U21" s="73">
        <f t="shared" ca="1" si="19"/>
        <v>0</v>
      </c>
      <c r="V21" s="73">
        <f t="shared" ca="1" si="20"/>
        <v>0</v>
      </c>
      <c r="W21" s="73">
        <f t="shared" ca="1" si="21"/>
        <v>0</v>
      </c>
      <c r="X21" s="73">
        <f t="shared" ca="1" si="22"/>
        <v>0</v>
      </c>
      <c r="Y21" s="73">
        <f t="shared" ca="1" si="23"/>
        <v>0</v>
      </c>
      <c r="Z21" s="73">
        <f t="shared" ca="1" si="24"/>
        <v>0</v>
      </c>
      <c r="AA21" s="73">
        <f t="shared" ca="1" si="25"/>
        <v>0</v>
      </c>
      <c r="AB21" s="73">
        <f t="shared" ca="1" si="26"/>
        <v>0</v>
      </c>
      <c r="AC21" s="73">
        <f t="shared" ca="1" si="27"/>
        <v>0</v>
      </c>
      <c r="AD21" s="73">
        <f t="shared" ca="1" si="28"/>
        <v>0</v>
      </c>
      <c r="AE21" s="73">
        <f t="shared" ca="1" si="29"/>
        <v>0</v>
      </c>
      <c r="AF21" s="73">
        <f t="shared" ca="1" si="30"/>
        <v>0</v>
      </c>
      <c r="AG21" s="78">
        <f t="shared" ca="1" si="31"/>
        <v>0</v>
      </c>
      <c r="AH21" s="78">
        <f t="shared" ca="1" si="31"/>
        <v>0</v>
      </c>
      <c r="AI21" s="78">
        <f t="shared" ca="1" si="31"/>
        <v>0</v>
      </c>
      <c r="AJ21" s="82">
        <f t="shared" ca="1" si="31"/>
        <v>0</v>
      </c>
      <c r="AK21" s="3">
        <f t="shared" ca="1" si="31"/>
        <v>0</v>
      </c>
      <c r="AL21" s="1" t="str">
        <f t="shared" ca="1" si="38"/>
        <v>OK</v>
      </c>
      <c r="AM21" s="1" t="str">
        <f t="shared" ca="1" si="39"/>
        <v>OK</v>
      </c>
      <c r="AN21" s="1" t="str">
        <f t="shared" ca="1" si="40"/>
        <v>OK</v>
      </c>
      <c r="AO21" s="1" t="str">
        <f t="shared" ca="1" si="41"/>
        <v>OK</v>
      </c>
      <c r="AP21" s="1" t="str">
        <f t="shared" ca="1" si="42"/>
        <v>OK</v>
      </c>
    </row>
    <row r="22" spans="1:42" s="1" customFormat="1" x14ac:dyDescent="0.15">
      <c r="A22" s="2">
        <v>18</v>
      </c>
      <c r="B22" s="7">
        <f t="shared" ca="1" si="37"/>
        <v>0</v>
      </c>
      <c r="C22" s="67">
        <f t="shared" ca="1" si="1"/>
        <v>0</v>
      </c>
      <c r="D22" s="68">
        <f t="shared" ca="1" si="2"/>
        <v>0</v>
      </c>
      <c r="E22" s="67">
        <f t="shared" ca="1" si="3"/>
        <v>0</v>
      </c>
      <c r="F22" s="68">
        <f t="shared" ca="1" si="4"/>
        <v>0</v>
      </c>
      <c r="G22" s="67">
        <f t="shared" ca="1" si="5"/>
        <v>0</v>
      </c>
      <c r="H22" s="68">
        <f t="shared" ca="1" si="6"/>
        <v>0</v>
      </c>
      <c r="I22" s="67">
        <f t="shared" ca="1" si="7"/>
        <v>0</v>
      </c>
      <c r="J22" s="68">
        <f t="shared" ca="1" si="8"/>
        <v>0</v>
      </c>
      <c r="K22" s="73">
        <f t="shared" ca="1" si="9"/>
        <v>0</v>
      </c>
      <c r="L22" s="73">
        <f t="shared" ca="1" si="10"/>
        <v>0</v>
      </c>
      <c r="M22" s="73">
        <f t="shared" ca="1" si="11"/>
        <v>0</v>
      </c>
      <c r="N22" s="73">
        <f t="shared" ca="1" si="12"/>
        <v>0</v>
      </c>
      <c r="O22" s="73">
        <f t="shared" ca="1" si="13"/>
        <v>0</v>
      </c>
      <c r="P22" s="73">
        <f t="shared" ca="1" si="14"/>
        <v>0</v>
      </c>
      <c r="Q22" s="73">
        <f t="shared" ca="1" si="15"/>
        <v>0</v>
      </c>
      <c r="R22" s="73">
        <f t="shared" ca="1" si="16"/>
        <v>0</v>
      </c>
      <c r="S22" s="73">
        <f t="shared" ca="1" si="17"/>
        <v>0</v>
      </c>
      <c r="T22" s="73">
        <f t="shared" ca="1" si="18"/>
        <v>0</v>
      </c>
      <c r="U22" s="73">
        <f t="shared" ca="1" si="19"/>
        <v>0</v>
      </c>
      <c r="V22" s="73">
        <f t="shared" ca="1" si="20"/>
        <v>0</v>
      </c>
      <c r="W22" s="73">
        <f t="shared" ca="1" si="21"/>
        <v>0</v>
      </c>
      <c r="X22" s="73">
        <f t="shared" ca="1" si="22"/>
        <v>0</v>
      </c>
      <c r="Y22" s="73">
        <f t="shared" ca="1" si="23"/>
        <v>0</v>
      </c>
      <c r="Z22" s="73">
        <f t="shared" ca="1" si="24"/>
        <v>0</v>
      </c>
      <c r="AA22" s="73">
        <f t="shared" ca="1" si="25"/>
        <v>0</v>
      </c>
      <c r="AB22" s="73">
        <f t="shared" ca="1" si="26"/>
        <v>0</v>
      </c>
      <c r="AC22" s="73">
        <f t="shared" ca="1" si="27"/>
        <v>0</v>
      </c>
      <c r="AD22" s="73">
        <f t="shared" ca="1" si="28"/>
        <v>0</v>
      </c>
      <c r="AE22" s="73">
        <f t="shared" ca="1" si="29"/>
        <v>0</v>
      </c>
      <c r="AF22" s="73">
        <f t="shared" ca="1" si="30"/>
        <v>0</v>
      </c>
      <c r="AG22" s="78">
        <f t="shared" ca="1" si="31"/>
        <v>0</v>
      </c>
      <c r="AH22" s="78">
        <f t="shared" ca="1" si="31"/>
        <v>0</v>
      </c>
      <c r="AI22" s="78">
        <f t="shared" ca="1" si="31"/>
        <v>0</v>
      </c>
      <c r="AJ22" s="82">
        <f t="shared" ca="1" si="31"/>
        <v>0</v>
      </c>
      <c r="AK22" s="3">
        <f t="shared" ca="1" si="31"/>
        <v>0</v>
      </c>
      <c r="AL22" s="1" t="str">
        <f t="shared" ca="1" si="38"/>
        <v>OK</v>
      </c>
      <c r="AM22" s="1" t="str">
        <f t="shared" ca="1" si="39"/>
        <v>OK</v>
      </c>
      <c r="AN22" s="1" t="str">
        <f t="shared" ca="1" si="40"/>
        <v>OK</v>
      </c>
      <c r="AO22" s="1" t="str">
        <f t="shared" ca="1" si="41"/>
        <v>OK</v>
      </c>
      <c r="AP22" s="1" t="str">
        <f t="shared" ca="1" si="42"/>
        <v>OK</v>
      </c>
    </row>
    <row r="23" spans="1:42" s="1" customFormat="1" x14ac:dyDescent="0.15">
      <c r="A23" s="2">
        <v>19</v>
      </c>
      <c r="B23" s="7">
        <f t="shared" ca="1" si="37"/>
        <v>0</v>
      </c>
      <c r="C23" s="67">
        <f t="shared" ca="1" si="1"/>
        <v>0</v>
      </c>
      <c r="D23" s="68">
        <f t="shared" ca="1" si="2"/>
        <v>0</v>
      </c>
      <c r="E23" s="67">
        <f t="shared" ca="1" si="3"/>
        <v>0</v>
      </c>
      <c r="F23" s="68">
        <f t="shared" ca="1" si="4"/>
        <v>0</v>
      </c>
      <c r="G23" s="67">
        <f t="shared" ca="1" si="5"/>
        <v>0</v>
      </c>
      <c r="H23" s="68">
        <f t="shared" ca="1" si="6"/>
        <v>0</v>
      </c>
      <c r="I23" s="67">
        <f t="shared" ca="1" si="7"/>
        <v>0</v>
      </c>
      <c r="J23" s="68">
        <f t="shared" ca="1" si="8"/>
        <v>0</v>
      </c>
      <c r="K23" s="73">
        <f t="shared" ca="1" si="9"/>
        <v>0</v>
      </c>
      <c r="L23" s="73">
        <f t="shared" ca="1" si="10"/>
        <v>0</v>
      </c>
      <c r="M23" s="73">
        <f t="shared" ca="1" si="11"/>
        <v>0</v>
      </c>
      <c r="N23" s="73">
        <f t="shared" ca="1" si="12"/>
        <v>0</v>
      </c>
      <c r="O23" s="73">
        <f t="shared" ca="1" si="13"/>
        <v>0</v>
      </c>
      <c r="P23" s="73">
        <f t="shared" ca="1" si="14"/>
        <v>0</v>
      </c>
      <c r="Q23" s="73">
        <f t="shared" ca="1" si="15"/>
        <v>0</v>
      </c>
      <c r="R23" s="73">
        <f t="shared" ca="1" si="16"/>
        <v>0</v>
      </c>
      <c r="S23" s="73">
        <f t="shared" ca="1" si="17"/>
        <v>0</v>
      </c>
      <c r="T23" s="73">
        <f t="shared" ca="1" si="18"/>
        <v>0</v>
      </c>
      <c r="U23" s="73">
        <f t="shared" ca="1" si="19"/>
        <v>0</v>
      </c>
      <c r="V23" s="73">
        <f t="shared" ca="1" si="20"/>
        <v>0</v>
      </c>
      <c r="W23" s="73">
        <f t="shared" ca="1" si="21"/>
        <v>0</v>
      </c>
      <c r="X23" s="73">
        <f t="shared" ca="1" si="22"/>
        <v>0</v>
      </c>
      <c r="Y23" s="73">
        <f t="shared" ca="1" si="23"/>
        <v>0</v>
      </c>
      <c r="Z23" s="73">
        <f t="shared" ca="1" si="24"/>
        <v>0</v>
      </c>
      <c r="AA23" s="73">
        <f t="shared" ca="1" si="25"/>
        <v>0</v>
      </c>
      <c r="AB23" s="73">
        <f t="shared" ca="1" si="26"/>
        <v>0</v>
      </c>
      <c r="AC23" s="73">
        <f t="shared" ca="1" si="27"/>
        <v>0</v>
      </c>
      <c r="AD23" s="73">
        <f t="shared" ca="1" si="28"/>
        <v>0</v>
      </c>
      <c r="AE23" s="73">
        <f t="shared" ca="1" si="29"/>
        <v>0</v>
      </c>
      <c r="AF23" s="73">
        <f t="shared" ca="1" si="30"/>
        <v>0</v>
      </c>
      <c r="AG23" s="78">
        <f t="shared" ca="1" si="31"/>
        <v>0</v>
      </c>
      <c r="AH23" s="78">
        <f t="shared" ca="1" si="31"/>
        <v>0</v>
      </c>
      <c r="AI23" s="78">
        <f t="shared" ca="1" si="31"/>
        <v>0</v>
      </c>
      <c r="AJ23" s="82">
        <f t="shared" ca="1" si="31"/>
        <v>0</v>
      </c>
      <c r="AK23" s="3">
        <f t="shared" ca="1" si="31"/>
        <v>0</v>
      </c>
      <c r="AL23" s="1" t="str">
        <f t="shared" ca="1" si="38"/>
        <v>OK</v>
      </c>
      <c r="AM23" s="1" t="str">
        <f t="shared" ca="1" si="39"/>
        <v>OK</v>
      </c>
      <c r="AN23" s="1" t="str">
        <f t="shared" ca="1" si="40"/>
        <v>OK</v>
      </c>
      <c r="AO23" s="1" t="str">
        <f t="shared" ca="1" si="41"/>
        <v>OK</v>
      </c>
      <c r="AP23" s="1" t="str">
        <f t="shared" ca="1" si="42"/>
        <v>OK</v>
      </c>
    </row>
    <row r="24" spans="1:42" s="1" customFormat="1" x14ac:dyDescent="0.15">
      <c r="A24" s="2">
        <v>20</v>
      </c>
      <c r="B24" s="7">
        <f t="shared" ca="1" si="37"/>
        <v>0</v>
      </c>
      <c r="C24" s="67">
        <f t="shared" ca="1" si="1"/>
        <v>0</v>
      </c>
      <c r="D24" s="68">
        <f t="shared" ca="1" si="2"/>
        <v>0</v>
      </c>
      <c r="E24" s="67">
        <f t="shared" ca="1" si="3"/>
        <v>0</v>
      </c>
      <c r="F24" s="68">
        <f t="shared" ca="1" si="4"/>
        <v>0</v>
      </c>
      <c r="G24" s="67">
        <f t="shared" ca="1" si="5"/>
        <v>0</v>
      </c>
      <c r="H24" s="68">
        <f t="shared" ca="1" si="6"/>
        <v>0</v>
      </c>
      <c r="I24" s="67">
        <f t="shared" ca="1" si="7"/>
        <v>0</v>
      </c>
      <c r="J24" s="68">
        <f t="shared" ca="1" si="8"/>
        <v>0</v>
      </c>
      <c r="K24" s="73">
        <f t="shared" ca="1" si="9"/>
        <v>0</v>
      </c>
      <c r="L24" s="73">
        <f t="shared" ca="1" si="10"/>
        <v>0</v>
      </c>
      <c r="M24" s="73">
        <f t="shared" ca="1" si="11"/>
        <v>0</v>
      </c>
      <c r="N24" s="73">
        <f t="shared" ca="1" si="12"/>
        <v>0</v>
      </c>
      <c r="O24" s="73">
        <f t="shared" ca="1" si="13"/>
        <v>0</v>
      </c>
      <c r="P24" s="73">
        <f t="shared" ca="1" si="14"/>
        <v>0</v>
      </c>
      <c r="Q24" s="73">
        <f t="shared" ca="1" si="15"/>
        <v>0</v>
      </c>
      <c r="R24" s="73">
        <f t="shared" ca="1" si="16"/>
        <v>0</v>
      </c>
      <c r="S24" s="73">
        <f t="shared" ca="1" si="17"/>
        <v>0</v>
      </c>
      <c r="T24" s="73">
        <f t="shared" ca="1" si="18"/>
        <v>0</v>
      </c>
      <c r="U24" s="73">
        <f t="shared" ca="1" si="19"/>
        <v>0</v>
      </c>
      <c r="V24" s="73">
        <f t="shared" ca="1" si="20"/>
        <v>0</v>
      </c>
      <c r="W24" s="73">
        <f t="shared" ca="1" si="21"/>
        <v>0</v>
      </c>
      <c r="X24" s="73">
        <f t="shared" ca="1" si="22"/>
        <v>0</v>
      </c>
      <c r="Y24" s="73">
        <f t="shared" ca="1" si="23"/>
        <v>0</v>
      </c>
      <c r="Z24" s="73">
        <f t="shared" ca="1" si="24"/>
        <v>0</v>
      </c>
      <c r="AA24" s="73">
        <f t="shared" ca="1" si="25"/>
        <v>0</v>
      </c>
      <c r="AB24" s="73">
        <f t="shared" ca="1" si="26"/>
        <v>0</v>
      </c>
      <c r="AC24" s="73">
        <f t="shared" ca="1" si="27"/>
        <v>0</v>
      </c>
      <c r="AD24" s="73">
        <f t="shared" ca="1" si="28"/>
        <v>0</v>
      </c>
      <c r="AE24" s="73">
        <f t="shared" ca="1" si="29"/>
        <v>0</v>
      </c>
      <c r="AF24" s="73">
        <f t="shared" ca="1" si="30"/>
        <v>0</v>
      </c>
      <c r="AG24" s="78">
        <f t="shared" ca="1" si="31"/>
        <v>0</v>
      </c>
      <c r="AH24" s="78">
        <f t="shared" ca="1" si="31"/>
        <v>0</v>
      </c>
      <c r="AI24" s="78">
        <f t="shared" ca="1" si="31"/>
        <v>0</v>
      </c>
      <c r="AJ24" s="82">
        <f t="shared" ca="1" si="31"/>
        <v>0</v>
      </c>
      <c r="AK24" s="3">
        <f t="shared" ca="1" si="31"/>
        <v>0</v>
      </c>
      <c r="AL24" s="1" t="str">
        <f t="shared" ca="1" si="38"/>
        <v>OK</v>
      </c>
      <c r="AM24" s="1" t="str">
        <f t="shared" ca="1" si="39"/>
        <v>OK</v>
      </c>
      <c r="AN24" s="1" t="str">
        <f t="shared" ca="1" si="40"/>
        <v>OK</v>
      </c>
      <c r="AO24" s="1" t="str">
        <f t="shared" ca="1" si="41"/>
        <v>OK</v>
      </c>
      <c r="AP24" s="1" t="str">
        <f t="shared" ca="1" si="42"/>
        <v>OK</v>
      </c>
    </row>
    <row r="25" spans="1:42" s="1" customFormat="1" x14ac:dyDescent="0.15">
      <c r="A25" s="2">
        <v>21</v>
      </c>
      <c r="B25" s="7">
        <f t="shared" ca="1" si="37"/>
        <v>0</v>
      </c>
      <c r="C25" s="67">
        <f t="shared" ca="1" si="1"/>
        <v>0</v>
      </c>
      <c r="D25" s="68">
        <f t="shared" ca="1" si="2"/>
        <v>0</v>
      </c>
      <c r="E25" s="67">
        <f t="shared" ca="1" si="3"/>
        <v>0</v>
      </c>
      <c r="F25" s="68">
        <f t="shared" ca="1" si="4"/>
        <v>0</v>
      </c>
      <c r="G25" s="67">
        <f t="shared" ca="1" si="5"/>
        <v>0</v>
      </c>
      <c r="H25" s="68">
        <f t="shared" ca="1" si="6"/>
        <v>0</v>
      </c>
      <c r="I25" s="67">
        <f t="shared" ca="1" si="7"/>
        <v>0</v>
      </c>
      <c r="J25" s="68">
        <f t="shared" ca="1" si="8"/>
        <v>0</v>
      </c>
      <c r="K25" s="73">
        <f t="shared" ca="1" si="9"/>
        <v>0</v>
      </c>
      <c r="L25" s="73">
        <f t="shared" ca="1" si="10"/>
        <v>0</v>
      </c>
      <c r="M25" s="73">
        <f t="shared" ca="1" si="11"/>
        <v>0</v>
      </c>
      <c r="N25" s="73">
        <f t="shared" ca="1" si="12"/>
        <v>0</v>
      </c>
      <c r="O25" s="73">
        <f t="shared" ca="1" si="13"/>
        <v>0</v>
      </c>
      <c r="P25" s="73">
        <f t="shared" ca="1" si="14"/>
        <v>0</v>
      </c>
      <c r="Q25" s="73">
        <f t="shared" ca="1" si="15"/>
        <v>0</v>
      </c>
      <c r="R25" s="73">
        <f t="shared" ca="1" si="16"/>
        <v>0</v>
      </c>
      <c r="S25" s="73">
        <f t="shared" ca="1" si="17"/>
        <v>0</v>
      </c>
      <c r="T25" s="73">
        <f t="shared" ca="1" si="18"/>
        <v>0</v>
      </c>
      <c r="U25" s="73">
        <f t="shared" ca="1" si="19"/>
        <v>0</v>
      </c>
      <c r="V25" s="73">
        <f t="shared" ca="1" si="20"/>
        <v>0</v>
      </c>
      <c r="W25" s="73">
        <f t="shared" ca="1" si="21"/>
        <v>0</v>
      </c>
      <c r="X25" s="73">
        <f t="shared" ca="1" si="22"/>
        <v>0</v>
      </c>
      <c r="Y25" s="73">
        <f t="shared" ca="1" si="23"/>
        <v>0</v>
      </c>
      <c r="Z25" s="73">
        <f t="shared" ca="1" si="24"/>
        <v>0</v>
      </c>
      <c r="AA25" s="73">
        <f t="shared" ca="1" si="25"/>
        <v>0</v>
      </c>
      <c r="AB25" s="73">
        <f t="shared" ca="1" si="26"/>
        <v>0</v>
      </c>
      <c r="AC25" s="73">
        <f t="shared" ca="1" si="27"/>
        <v>0</v>
      </c>
      <c r="AD25" s="73">
        <f t="shared" ca="1" si="28"/>
        <v>0</v>
      </c>
      <c r="AE25" s="73">
        <f t="shared" ca="1" si="29"/>
        <v>0</v>
      </c>
      <c r="AF25" s="73">
        <f t="shared" ca="1" si="30"/>
        <v>0</v>
      </c>
      <c r="AG25" s="78">
        <f t="shared" ca="1" si="31"/>
        <v>0</v>
      </c>
      <c r="AH25" s="78">
        <f t="shared" ca="1" si="31"/>
        <v>0</v>
      </c>
      <c r="AI25" s="78">
        <f t="shared" ca="1" si="31"/>
        <v>0</v>
      </c>
      <c r="AJ25" s="82">
        <f t="shared" ca="1" si="31"/>
        <v>0</v>
      </c>
      <c r="AK25" s="3">
        <f t="shared" ca="1" si="31"/>
        <v>0</v>
      </c>
      <c r="AL25" s="1" t="str">
        <f t="shared" ca="1" si="38"/>
        <v>OK</v>
      </c>
      <c r="AM25" s="1" t="str">
        <f t="shared" ca="1" si="39"/>
        <v>OK</v>
      </c>
      <c r="AN25" s="1" t="str">
        <f t="shared" ca="1" si="40"/>
        <v>OK</v>
      </c>
      <c r="AO25" s="1" t="str">
        <f t="shared" ca="1" si="41"/>
        <v>OK</v>
      </c>
      <c r="AP25" s="1" t="str">
        <f t="shared" ca="1" si="42"/>
        <v>OK</v>
      </c>
    </row>
    <row r="26" spans="1:42" s="1" customFormat="1" x14ac:dyDescent="0.15">
      <c r="A26" s="2">
        <v>22</v>
      </c>
      <c r="B26" s="7">
        <f t="shared" ca="1" si="37"/>
        <v>0</v>
      </c>
      <c r="C26" s="67">
        <f t="shared" ca="1" si="1"/>
        <v>0</v>
      </c>
      <c r="D26" s="68">
        <f t="shared" ca="1" si="2"/>
        <v>0</v>
      </c>
      <c r="E26" s="67">
        <f t="shared" ca="1" si="3"/>
        <v>0</v>
      </c>
      <c r="F26" s="68">
        <f t="shared" ca="1" si="4"/>
        <v>0</v>
      </c>
      <c r="G26" s="67">
        <f t="shared" ca="1" si="5"/>
        <v>0</v>
      </c>
      <c r="H26" s="68">
        <f t="shared" ca="1" si="6"/>
        <v>0</v>
      </c>
      <c r="I26" s="67">
        <f t="shared" ca="1" si="7"/>
        <v>0</v>
      </c>
      <c r="J26" s="68">
        <f t="shared" ca="1" si="8"/>
        <v>0</v>
      </c>
      <c r="K26" s="73">
        <f t="shared" ca="1" si="9"/>
        <v>0</v>
      </c>
      <c r="L26" s="73">
        <f t="shared" ca="1" si="10"/>
        <v>0</v>
      </c>
      <c r="M26" s="73">
        <f t="shared" ca="1" si="11"/>
        <v>0</v>
      </c>
      <c r="N26" s="73">
        <f t="shared" ca="1" si="12"/>
        <v>0</v>
      </c>
      <c r="O26" s="73">
        <f t="shared" ca="1" si="13"/>
        <v>0</v>
      </c>
      <c r="P26" s="73">
        <f t="shared" ca="1" si="14"/>
        <v>0</v>
      </c>
      <c r="Q26" s="73">
        <f t="shared" ca="1" si="15"/>
        <v>0</v>
      </c>
      <c r="R26" s="73">
        <f t="shared" ca="1" si="16"/>
        <v>0</v>
      </c>
      <c r="S26" s="73">
        <f t="shared" ca="1" si="17"/>
        <v>0</v>
      </c>
      <c r="T26" s="73">
        <f t="shared" ca="1" si="18"/>
        <v>0</v>
      </c>
      <c r="U26" s="73">
        <f t="shared" ca="1" si="19"/>
        <v>0</v>
      </c>
      <c r="V26" s="73">
        <f t="shared" ca="1" si="20"/>
        <v>0</v>
      </c>
      <c r="W26" s="73">
        <f t="shared" ca="1" si="21"/>
        <v>0</v>
      </c>
      <c r="X26" s="73">
        <f t="shared" ca="1" si="22"/>
        <v>0</v>
      </c>
      <c r="Y26" s="73">
        <f t="shared" ca="1" si="23"/>
        <v>0</v>
      </c>
      <c r="Z26" s="73">
        <f t="shared" ca="1" si="24"/>
        <v>0</v>
      </c>
      <c r="AA26" s="73">
        <f t="shared" ca="1" si="25"/>
        <v>0</v>
      </c>
      <c r="AB26" s="73">
        <f t="shared" ca="1" si="26"/>
        <v>0</v>
      </c>
      <c r="AC26" s="73">
        <f t="shared" ca="1" si="27"/>
        <v>0</v>
      </c>
      <c r="AD26" s="73">
        <f t="shared" ca="1" si="28"/>
        <v>0</v>
      </c>
      <c r="AE26" s="73">
        <f t="shared" ca="1" si="29"/>
        <v>0</v>
      </c>
      <c r="AF26" s="73">
        <f t="shared" ca="1" si="30"/>
        <v>0</v>
      </c>
      <c r="AG26" s="78">
        <f t="shared" ca="1" si="31"/>
        <v>0</v>
      </c>
      <c r="AH26" s="78">
        <f t="shared" ca="1" si="31"/>
        <v>0</v>
      </c>
      <c r="AI26" s="78">
        <f t="shared" ca="1" si="31"/>
        <v>0</v>
      </c>
      <c r="AJ26" s="82">
        <f t="shared" ca="1" si="31"/>
        <v>0</v>
      </c>
      <c r="AK26" s="3">
        <f t="shared" ca="1" si="31"/>
        <v>0</v>
      </c>
      <c r="AL26" s="1" t="str">
        <f t="shared" ca="1" si="38"/>
        <v>OK</v>
      </c>
      <c r="AM26" s="1" t="str">
        <f t="shared" ca="1" si="39"/>
        <v>OK</v>
      </c>
      <c r="AN26" s="1" t="str">
        <f t="shared" ca="1" si="40"/>
        <v>OK</v>
      </c>
      <c r="AO26" s="1" t="str">
        <f t="shared" ca="1" si="41"/>
        <v>OK</v>
      </c>
      <c r="AP26" s="1" t="str">
        <f t="shared" ca="1" si="42"/>
        <v>OK</v>
      </c>
    </row>
    <row r="27" spans="1:42" s="1" customFormat="1" x14ac:dyDescent="0.15">
      <c r="A27" s="2">
        <v>23</v>
      </c>
      <c r="B27" s="7">
        <f t="shared" ca="1" si="37"/>
        <v>0</v>
      </c>
      <c r="C27" s="67">
        <f t="shared" ca="1" si="1"/>
        <v>0</v>
      </c>
      <c r="D27" s="68">
        <f t="shared" ca="1" si="2"/>
        <v>0</v>
      </c>
      <c r="E27" s="67">
        <f t="shared" ca="1" si="3"/>
        <v>0</v>
      </c>
      <c r="F27" s="68">
        <f t="shared" ca="1" si="4"/>
        <v>0</v>
      </c>
      <c r="G27" s="67">
        <f t="shared" ca="1" si="5"/>
        <v>0</v>
      </c>
      <c r="H27" s="68">
        <f t="shared" ca="1" si="6"/>
        <v>0</v>
      </c>
      <c r="I27" s="67">
        <f t="shared" ca="1" si="7"/>
        <v>0</v>
      </c>
      <c r="J27" s="68">
        <f t="shared" ca="1" si="8"/>
        <v>0</v>
      </c>
      <c r="K27" s="73">
        <f t="shared" ca="1" si="9"/>
        <v>0</v>
      </c>
      <c r="L27" s="73">
        <f t="shared" ca="1" si="10"/>
        <v>0</v>
      </c>
      <c r="M27" s="73">
        <f t="shared" ca="1" si="11"/>
        <v>0</v>
      </c>
      <c r="N27" s="73">
        <f t="shared" ca="1" si="12"/>
        <v>0</v>
      </c>
      <c r="O27" s="73">
        <f t="shared" ca="1" si="13"/>
        <v>0</v>
      </c>
      <c r="P27" s="73">
        <f t="shared" ca="1" si="14"/>
        <v>0</v>
      </c>
      <c r="Q27" s="73">
        <f t="shared" ca="1" si="15"/>
        <v>0</v>
      </c>
      <c r="R27" s="73">
        <f t="shared" ca="1" si="16"/>
        <v>0</v>
      </c>
      <c r="S27" s="73">
        <f t="shared" ca="1" si="17"/>
        <v>0</v>
      </c>
      <c r="T27" s="73">
        <f t="shared" ca="1" si="18"/>
        <v>0</v>
      </c>
      <c r="U27" s="73">
        <f t="shared" ca="1" si="19"/>
        <v>0</v>
      </c>
      <c r="V27" s="73">
        <f t="shared" ca="1" si="20"/>
        <v>0</v>
      </c>
      <c r="W27" s="73">
        <f t="shared" ca="1" si="21"/>
        <v>0</v>
      </c>
      <c r="X27" s="73">
        <f t="shared" ca="1" si="22"/>
        <v>0</v>
      </c>
      <c r="Y27" s="73">
        <f t="shared" ca="1" si="23"/>
        <v>0</v>
      </c>
      <c r="Z27" s="73">
        <f t="shared" ca="1" si="24"/>
        <v>0</v>
      </c>
      <c r="AA27" s="73">
        <f t="shared" ca="1" si="25"/>
        <v>0</v>
      </c>
      <c r="AB27" s="73">
        <f t="shared" ca="1" si="26"/>
        <v>0</v>
      </c>
      <c r="AC27" s="73">
        <f t="shared" ca="1" si="27"/>
        <v>0</v>
      </c>
      <c r="AD27" s="73">
        <f t="shared" ca="1" si="28"/>
        <v>0</v>
      </c>
      <c r="AE27" s="73">
        <f t="shared" ca="1" si="29"/>
        <v>0</v>
      </c>
      <c r="AF27" s="73">
        <f t="shared" ca="1" si="30"/>
        <v>0</v>
      </c>
      <c r="AG27" s="78">
        <f t="shared" ca="1" si="31"/>
        <v>0</v>
      </c>
      <c r="AH27" s="78">
        <f t="shared" ca="1" si="31"/>
        <v>0</v>
      </c>
      <c r="AI27" s="78">
        <f t="shared" ca="1" si="31"/>
        <v>0</v>
      </c>
      <c r="AJ27" s="82">
        <f t="shared" ca="1" si="31"/>
        <v>0</v>
      </c>
      <c r="AK27" s="3">
        <f t="shared" ca="1" si="31"/>
        <v>0</v>
      </c>
      <c r="AL27" s="1" t="str">
        <f t="shared" ca="1" si="38"/>
        <v>OK</v>
      </c>
      <c r="AM27" s="1" t="str">
        <f t="shared" ca="1" si="39"/>
        <v>OK</v>
      </c>
      <c r="AN27" s="1" t="str">
        <f t="shared" ca="1" si="40"/>
        <v>OK</v>
      </c>
      <c r="AO27" s="1" t="str">
        <f t="shared" ca="1" si="41"/>
        <v>OK</v>
      </c>
      <c r="AP27" s="1" t="str">
        <f t="shared" ca="1" si="42"/>
        <v>OK</v>
      </c>
    </row>
    <row r="28" spans="1:42" s="1" customFormat="1" x14ac:dyDescent="0.15">
      <c r="A28" s="2">
        <v>24</v>
      </c>
      <c r="B28" s="7">
        <f t="shared" ca="1" si="37"/>
        <v>0</v>
      </c>
      <c r="C28" s="67">
        <f t="shared" ca="1" si="1"/>
        <v>0</v>
      </c>
      <c r="D28" s="68">
        <f t="shared" ca="1" si="2"/>
        <v>0</v>
      </c>
      <c r="E28" s="67">
        <f t="shared" ca="1" si="3"/>
        <v>0</v>
      </c>
      <c r="F28" s="68">
        <f t="shared" ca="1" si="4"/>
        <v>0</v>
      </c>
      <c r="G28" s="67">
        <f t="shared" ca="1" si="5"/>
        <v>0</v>
      </c>
      <c r="H28" s="68">
        <f t="shared" ca="1" si="6"/>
        <v>0</v>
      </c>
      <c r="I28" s="67">
        <f t="shared" ca="1" si="7"/>
        <v>0</v>
      </c>
      <c r="J28" s="68">
        <f t="shared" ca="1" si="8"/>
        <v>0</v>
      </c>
      <c r="K28" s="73">
        <f t="shared" ca="1" si="9"/>
        <v>0</v>
      </c>
      <c r="L28" s="73">
        <f t="shared" ca="1" si="10"/>
        <v>0</v>
      </c>
      <c r="M28" s="73">
        <f t="shared" ca="1" si="11"/>
        <v>0</v>
      </c>
      <c r="N28" s="73">
        <f t="shared" ca="1" si="12"/>
        <v>0</v>
      </c>
      <c r="O28" s="73">
        <f t="shared" ca="1" si="13"/>
        <v>0</v>
      </c>
      <c r="P28" s="73">
        <f t="shared" ca="1" si="14"/>
        <v>0</v>
      </c>
      <c r="Q28" s="73">
        <f t="shared" ca="1" si="15"/>
        <v>0</v>
      </c>
      <c r="R28" s="73">
        <f t="shared" ca="1" si="16"/>
        <v>0</v>
      </c>
      <c r="S28" s="73">
        <f t="shared" ca="1" si="17"/>
        <v>0</v>
      </c>
      <c r="T28" s="73">
        <f t="shared" ca="1" si="18"/>
        <v>0</v>
      </c>
      <c r="U28" s="73">
        <f t="shared" ca="1" si="19"/>
        <v>0</v>
      </c>
      <c r="V28" s="73">
        <f t="shared" ca="1" si="20"/>
        <v>0</v>
      </c>
      <c r="W28" s="73">
        <f t="shared" ca="1" si="21"/>
        <v>0</v>
      </c>
      <c r="X28" s="73">
        <f t="shared" ca="1" si="22"/>
        <v>0</v>
      </c>
      <c r="Y28" s="73">
        <f t="shared" ca="1" si="23"/>
        <v>0</v>
      </c>
      <c r="Z28" s="73">
        <f t="shared" ca="1" si="24"/>
        <v>0</v>
      </c>
      <c r="AA28" s="73">
        <f t="shared" ca="1" si="25"/>
        <v>0</v>
      </c>
      <c r="AB28" s="73">
        <f t="shared" ca="1" si="26"/>
        <v>0</v>
      </c>
      <c r="AC28" s="73">
        <f t="shared" ca="1" si="27"/>
        <v>0</v>
      </c>
      <c r="AD28" s="73">
        <f t="shared" ca="1" si="28"/>
        <v>0</v>
      </c>
      <c r="AE28" s="73">
        <f t="shared" ca="1" si="29"/>
        <v>0</v>
      </c>
      <c r="AF28" s="73">
        <f t="shared" ca="1" si="30"/>
        <v>0</v>
      </c>
      <c r="AG28" s="78">
        <f t="shared" ca="1" si="31"/>
        <v>0</v>
      </c>
      <c r="AH28" s="78">
        <f t="shared" ca="1" si="31"/>
        <v>0</v>
      </c>
      <c r="AI28" s="78">
        <f t="shared" ca="1" si="31"/>
        <v>0</v>
      </c>
      <c r="AJ28" s="82">
        <f t="shared" ca="1" si="31"/>
        <v>0</v>
      </c>
      <c r="AK28" s="3">
        <f t="shared" ca="1" si="31"/>
        <v>0</v>
      </c>
      <c r="AL28" s="1" t="str">
        <f t="shared" ca="1" si="38"/>
        <v>OK</v>
      </c>
      <c r="AM28" s="1" t="str">
        <f t="shared" ca="1" si="39"/>
        <v>OK</v>
      </c>
      <c r="AN28" s="1" t="str">
        <f t="shared" ca="1" si="40"/>
        <v>OK</v>
      </c>
      <c r="AO28" s="1" t="str">
        <f t="shared" ca="1" si="41"/>
        <v>OK</v>
      </c>
      <c r="AP28" s="1" t="str">
        <f t="shared" ca="1" si="42"/>
        <v>OK</v>
      </c>
    </row>
    <row r="29" spans="1:42" s="1" customFormat="1" x14ac:dyDescent="0.15">
      <c r="A29" s="2">
        <v>25</v>
      </c>
      <c r="B29" s="7">
        <f t="shared" ca="1" si="37"/>
        <v>0</v>
      </c>
      <c r="C29" s="67">
        <f t="shared" ca="1" si="1"/>
        <v>0</v>
      </c>
      <c r="D29" s="68">
        <f t="shared" ca="1" si="2"/>
        <v>0</v>
      </c>
      <c r="E29" s="67">
        <f t="shared" ca="1" si="3"/>
        <v>0</v>
      </c>
      <c r="F29" s="68">
        <f t="shared" ca="1" si="4"/>
        <v>0</v>
      </c>
      <c r="G29" s="67">
        <f t="shared" ca="1" si="5"/>
        <v>0</v>
      </c>
      <c r="H29" s="68">
        <f t="shared" ca="1" si="6"/>
        <v>0</v>
      </c>
      <c r="I29" s="67">
        <f t="shared" ca="1" si="7"/>
        <v>0</v>
      </c>
      <c r="J29" s="68">
        <f t="shared" ca="1" si="8"/>
        <v>0</v>
      </c>
      <c r="K29" s="73">
        <f t="shared" ca="1" si="9"/>
        <v>0</v>
      </c>
      <c r="L29" s="73">
        <f t="shared" ca="1" si="10"/>
        <v>0</v>
      </c>
      <c r="M29" s="73">
        <f t="shared" ca="1" si="11"/>
        <v>0</v>
      </c>
      <c r="N29" s="73">
        <f t="shared" ca="1" si="12"/>
        <v>0</v>
      </c>
      <c r="O29" s="73">
        <f t="shared" ca="1" si="13"/>
        <v>0</v>
      </c>
      <c r="P29" s="73">
        <f t="shared" ca="1" si="14"/>
        <v>0</v>
      </c>
      <c r="Q29" s="73">
        <f t="shared" ca="1" si="15"/>
        <v>0</v>
      </c>
      <c r="R29" s="73">
        <f t="shared" ca="1" si="16"/>
        <v>0</v>
      </c>
      <c r="S29" s="73">
        <f t="shared" ca="1" si="17"/>
        <v>0</v>
      </c>
      <c r="T29" s="73">
        <f t="shared" ca="1" si="18"/>
        <v>0</v>
      </c>
      <c r="U29" s="73">
        <f t="shared" ca="1" si="19"/>
        <v>0</v>
      </c>
      <c r="V29" s="73">
        <f t="shared" ca="1" si="20"/>
        <v>0</v>
      </c>
      <c r="W29" s="73">
        <f t="shared" ca="1" si="21"/>
        <v>0</v>
      </c>
      <c r="X29" s="73">
        <f t="shared" ca="1" si="22"/>
        <v>0</v>
      </c>
      <c r="Y29" s="73">
        <f t="shared" ca="1" si="23"/>
        <v>0</v>
      </c>
      <c r="Z29" s="73">
        <f t="shared" ca="1" si="24"/>
        <v>0</v>
      </c>
      <c r="AA29" s="73">
        <f t="shared" ca="1" si="25"/>
        <v>0</v>
      </c>
      <c r="AB29" s="73">
        <f t="shared" ca="1" si="26"/>
        <v>0</v>
      </c>
      <c r="AC29" s="73">
        <f t="shared" ca="1" si="27"/>
        <v>0</v>
      </c>
      <c r="AD29" s="73">
        <f t="shared" ca="1" si="28"/>
        <v>0</v>
      </c>
      <c r="AE29" s="73">
        <f t="shared" ca="1" si="29"/>
        <v>0</v>
      </c>
      <c r="AF29" s="73">
        <f t="shared" ca="1" si="30"/>
        <v>0</v>
      </c>
      <c r="AG29" s="78">
        <f t="shared" ca="1" si="31"/>
        <v>0</v>
      </c>
      <c r="AH29" s="78">
        <f t="shared" ca="1" si="31"/>
        <v>0</v>
      </c>
      <c r="AI29" s="78">
        <f t="shared" ca="1" si="31"/>
        <v>0</v>
      </c>
      <c r="AJ29" s="82">
        <f t="shared" ca="1" si="31"/>
        <v>0</v>
      </c>
      <c r="AK29" s="3">
        <f t="shared" ca="1" si="31"/>
        <v>0</v>
      </c>
      <c r="AL29" s="1" t="str">
        <f t="shared" ca="1" si="38"/>
        <v>OK</v>
      </c>
      <c r="AM29" s="1" t="str">
        <f t="shared" ca="1" si="39"/>
        <v>OK</v>
      </c>
      <c r="AN29" s="1" t="str">
        <f t="shared" ca="1" si="40"/>
        <v>OK</v>
      </c>
      <c r="AO29" s="1" t="str">
        <f t="shared" ca="1" si="41"/>
        <v>OK</v>
      </c>
      <c r="AP29" s="1" t="str">
        <f t="shared" ca="1" si="42"/>
        <v>OK</v>
      </c>
    </row>
    <row r="30" spans="1:42" s="1" customFormat="1" x14ac:dyDescent="0.15">
      <c r="A30" s="2">
        <v>26</v>
      </c>
      <c r="B30" s="7">
        <f t="shared" ca="1" si="37"/>
        <v>0</v>
      </c>
      <c r="C30" s="67">
        <f t="shared" ca="1" si="1"/>
        <v>0</v>
      </c>
      <c r="D30" s="68">
        <f t="shared" ca="1" si="2"/>
        <v>0</v>
      </c>
      <c r="E30" s="67">
        <f t="shared" ca="1" si="3"/>
        <v>0</v>
      </c>
      <c r="F30" s="68">
        <f t="shared" ca="1" si="4"/>
        <v>0</v>
      </c>
      <c r="G30" s="67">
        <f t="shared" ca="1" si="5"/>
        <v>0</v>
      </c>
      <c r="H30" s="68">
        <f t="shared" ca="1" si="6"/>
        <v>0</v>
      </c>
      <c r="I30" s="67">
        <f t="shared" ca="1" si="7"/>
        <v>0</v>
      </c>
      <c r="J30" s="68">
        <f t="shared" ca="1" si="8"/>
        <v>0</v>
      </c>
      <c r="K30" s="73">
        <f t="shared" ca="1" si="9"/>
        <v>0</v>
      </c>
      <c r="L30" s="73">
        <f t="shared" ca="1" si="10"/>
        <v>0</v>
      </c>
      <c r="M30" s="73">
        <f t="shared" ca="1" si="11"/>
        <v>0</v>
      </c>
      <c r="N30" s="73">
        <f t="shared" ca="1" si="12"/>
        <v>0</v>
      </c>
      <c r="O30" s="73">
        <f t="shared" ca="1" si="13"/>
        <v>0</v>
      </c>
      <c r="P30" s="73">
        <f t="shared" ca="1" si="14"/>
        <v>0</v>
      </c>
      <c r="Q30" s="73">
        <f t="shared" ca="1" si="15"/>
        <v>0</v>
      </c>
      <c r="R30" s="73">
        <f t="shared" ca="1" si="16"/>
        <v>0</v>
      </c>
      <c r="S30" s="73">
        <f t="shared" ca="1" si="17"/>
        <v>0</v>
      </c>
      <c r="T30" s="73">
        <f t="shared" ca="1" si="18"/>
        <v>0</v>
      </c>
      <c r="U30" s="73">
        <f t="shared" ca="1" si="19"/>
        <v>0</v>
      </c>
      <c r="V30" s="73">
        <f t="shared" ca="1" si="20"/>
        <v>0</v>
      </c>
      <c r="W30" s="73">
        <f t="shared" ca="1" si="21"/>
        <v>0</v>
      </c>
      <c r="X30" s="73">
        <f t="shared" ca="1" si="22"/>
        <v>0</v>
      </c>
      <c r="Y30" s="73">
        <f t="shared" ca="1" si="23"/>
        <v>0</v>
      </c>
      <c r="Z30" s="73">
        <f t="shared" ca="1" si="24"/>
        <v>0</v>
      </c>
      <c r="AA30" s="73">
        <f t="shared" ca="1" si="25"/>
        <v>0</v>
      </c>
      <c r="AB30" s="73">
        <f t="shared" ca="1" si="26"/>
        <v>0</v>
      </c>
      <c r="AC30" s="73">
        <f t="shared" ca="1" si="27"/>
        <v>0</v>
      </c>
      <c r="AD30" s="73">
        <f t="shared" ca="1" si="28"/>
        <v>0</v>
      </c>
      <c r="AE30" s="73">
        <f t="shared" ca="1" si="29"/>
        <v>0</v>
      </c>
      <c r="AF30" s="73">
        <f t="shared" ca="1" si="30"/>
        <v>0</v>
      </c>
      <c r="AG30" s="78">
        <f t="shared" ca="1" si="31"/>
        <v>0</v>
      </c>
      <c r="AH30" s="78">
        <f t="shared" ca="1" si="31"/>
        <v>0</v>
      </c>
      <c r="AI30" s="78">
        <f t="shared" ca="1" si="31"/>
        <v>0</v>
      </c>
      <c r="AJ30" s="82">
        <f t="shared" ca="1" si="31"/>
        <v>0</v>
      </c>
      <c r="AK30" s="3">
        <f t="shared" ca="1" si="31"/>
        <v>0</v>
      </c>
      <c r="AL30" s="1" t="str">
        <f t="shared" ca="1" si="38"/>
        <v>OK</v>
      </c>
      <c r="AM30" s="1" t="str">
        <f t="shared" ca="1" si="39"/>
        <v>OK</v>
      </c>
      <c r="AN30" s="1" t="str">
        <f t="shared" ca="1" si="40"/>
        <v>OK</v>
      </c>
      <c r="AO30" s="1" t="str">
        <f t="shared" ca="1" si="41"/>
        <v>OK</v>
      </c>
      <c r="AP30" s="1" t="str">
        <f t="shared" ca="1" si="42"/>
        <v>OK</v>
      </c>
    </row>
    <row r="31" spans="1:42" s="1" customFormat="1" x14ac:dyDescent="0.15">
      <c r="A31" s="2">
        <v>27</v>
      </c>
      <c r="B31" s="7">
        <f t="shared" ca="1" si="37"/>
        <v>0</v>
      </c>
      <c r="C31" s="67">
        <f t="shared" ca="1" si="1"/>
        <v>0</v>
      </c>
      <c r="D31" s="68">
        <f t="shared" ca="1" si="2"/>
        <v>0</v>
      </c>
      <c r="E31" s="67">
        <f t="shared" ca="1" si="3"/>
        <v>0</v>
      </c>
      <c r="F31" s="68">
        <f t="shared" ca="1" si="4"/>
        <v>0</v>
      </c>
      <c r="G31" s="67">
        <f t="shared" ca="1" si="5"/>
        <v>0</v>
      </c>
      <c r="H31" s="68">
        <f t="shared" ca="1" si="6"/>
        <v>0</v>
      </c>
      <c r="I31" s="67">
        <f t="shared" ca="1" si="7"/>
        <v>0</v>
      </c>
      <c r="J31" s="68">
        <f t="shared" ca="1" si="8"/>
        <v>0</v>
      </c>
      <c r="K31" s="73">
        <f t="shared" ca="1" si="9"/>
        <v>0</v>
      </c>
      <c r="L31" s="73">
        <f t="shared" ca="1" si="10"/>
        <v>0</v>
      </c>
      <c r="M31" s="73">
        <f t="shared" ca="1" si="11"/>
        <v>0</v>
      </c>
      <c r="N31" s="73">
        <f t="shared" ca="1" si="12"/>
        <v>0</v>
      </c>
      <c r="O31" s="73">
        <f t="shared" ca="1" si="13"/>
        <v>0</v>
      </c>
      <c r="P31" s="73">
        <f t="shared" ca="1" si="14"/>
        <v>0</v>
      </c>
      <c r="Q31" s="73">
        <f t="shared" ca="1" si="15"/>
        <v>0</v>
      </c>
      <c r="R31" s="73">
        <f t="shared" ca="1" si="16"/>
        <v>0</v>
      </c>
      <c r="S31" s="73">
        <f t="shared" ca="1" si="17"/>
        <v>0</v>
      </c>
      <c r="T31" s="73">
        <f t="shared" ca="1" si="18"/>
        <v>0</v>
      </c>
      <c r="U31" s="73">
        <f t="shared" ca="1" si="19"/>
        <v>0</v>
      </c>
      <c r="V31" s="73">
        <f t="shared" ca="1" si="20"/>
        <v>0</v>
      </c>
      <c r="W31" s="73">
        <f t="shared" ca="1" si="21"/>
        <v>0</v>
      </c>
      <c r="X31" s="73">
        <f t="shared" ca="1" si="22"/>
        <v>0</v>
      </c>
      <c r="Y31" s="73">
        <f t="shared" ca="1" si="23"/>
        <v>0</v>
      </c>
      <c r="Z31" s="73">
        <f t="shared" ca="1" si="24"/>
        <v>0</v>
      </c>
      <c r="AA31" s="73">
        <f t="shared" ca="1" si="25"/>
        <v>0</v>
      </c>
      <c r="AB31" s="73">
        <f t="shared" ca="1" si="26"/>
        <v>0</v>
      </c>
      <c r="AC31" s="73">
        <f t="shared" ca="1" si="27"/>
        <v>0</v>
      </c>
      <c r="AD31" s="73">
        <f t="shared" ca="1" si="28"/>
        <v>0</v>
      </c>
      <c r="AE31" s="73">
        <f t="shared" ca="1" si="29"/>
        <v>0</v>
      </c>
      <c r="AF31" s="73">
        <f t="shared" ca="1" si="30"/>
        <v>0</v>
      </c>
      <c r="AG31" s="78">
        <f t="shared" ca="1" si="31"/>
        <v>0</v>
      </c>
      <c r="AH31" s="78">
        <f t="shared" ca="1" si="31"/>
        <v>0</v>
      </c>
      <c r="AI31" s="78">
        <f t="shared" ca="1" si="31"/>
        <v>0</v>
      </c>
      <c r="AJ31" s="82">
        <f t="shared" ca="1" si="31"/>
        <v>0</v>
      </c>
      <c r="AK31" s="3">
        <f t="shared" ca="1" si="31"/>
        <v>0</v>
      </c>
      <c r="AL31" s="1" t="str">
        <f t="shared" ca="1" si="38"/>
        <v>OK</v>
      </c>
      <c r="AM31" s="1" t="str">
        <f t="shared" ca="1" si="39"/>
        <v>OK</v>
      </c>
      <c r="AN31" s="1" t="str">
        <f t="shared" ca="1" si="40"/>
        <v>OK</v>
      </c>
      <c r="AO31" s="1" t="str">
        <f t="shared" ca="1" si="41"/>
        <v>OK</v>
      </c>
      <c r="AP31" s="1" t="str">
        <f t="shared" ca="1" si="42"/>
        <v>OK</v>
      </c>
    </row>
    <row r="32" spans="1:42" s="1" customFormat="1" x14ac:dyDescent="0.15">
      <c r="A32" s="2">
        <v>28</v>
      </c>
      <c r="B32" s="7">
        <f t="shared" ca="1" si="37"/>
        <v>0</v>
      </c>
      <c r="C32" s="67">
        <f t="shared" ca="1" si="1"/>
        <v>0</v>
      </c>
      <c r="D32" s="68">
        <f t="shared" ca="1" si="2"/>
        <v>0</v>
      </c>
      <c r="E32" s="67">
        <f t="shared" ca="1" si="3"/>
        <v>0</v>
      </c>
      <c r="F32" s="68">
        <f t="shared" ca="1" si="4"/>
        <v>0</v>
      </c>
      <c r="G32" s="67">
        <f t="shared" ca="1" si="5"/>
        <v>0</v>
      </c>
      <c r="H32" s="68">
        <f t="shared" ca="1" si="6"/>
        <v>0</v>
      </c>
      <c r="I32" s="67">
        <f t="shared" ca="1" si="7"/>
        <v>0</v>
      </c>
      <c r="J32" s="68">
        <f t="shared" ca="1" si="8"/>
        <v>0</v>
      </c>
      <c r="K32" s="73">
        <f t="shared" ca="1" si="9"/>
        <v>0</v>
      </c>
      <c r="L32" s="73">
        <f t="shared" ca="1" si="10"/>
        <v>0</v>
      </c>
      <c r="M32" s="73">
        <f t="shared" ca="1" si="11"/>
        <v>0</v>
      </c>
      <c r="N32" s="73">
        <f t="shared" ca="1" si="12"/>
        <v>0</v>
      </c>
      <c r="O32" s="73">
        <f t="shared" ca="1" si="13"/>
        <v>0</v>
      </c>
      <c r="P32" s="73">
        <f t="shared" ca="1" si="14"/>
        <v>0</v>
      </c>
      <c r="Q32" s="73">
        <f t="shared" ca="1" si="15"/>
        <v>0</v>
      </c>
      <c r="R32" s="73">
        <f t="shared" ca="1" si="16"/>
        <v>0</v>
      </c>
      <c r="S32" s="73">
        <f t="shared" ca="1" si="17"/>
        <v>0</v>
      </c>
      <c r="T32" s="73">
        <f t="shared" ca="1" si="18"/>
        <v>0</v>
      </c>
      <c r="U32" s="73">
        <f t="shared" ca="1" si="19"/>
        <v>0</v>
      </c>
      <c r="V32" s="73">
        <f t="shared" ca="1" si="20"/>
        <v>0</v>
      </c>
      <c r="W32" s="73">
        <f t="shared" ca="1" si="21"/>
        <v>0</v>
      </c>
      <c r="X32" s="73">
        <f t="shared" ca="1" si="22"/>
        <v>0</v>
      </c>
      <c r="Y32" s="73">
        <f t="shared" ca="1" si="23"/>
        <v>0</v>
      </c>
      <c r="Z32" s="73">
        <f t="shared" ca="1" si="24"/>
        <v>0</v>
      </c>
      <c r="AA32" s="73">
        <f t="shared" ca="1" si="25"/>
        <v>0</v>
      </c>
      <c r="AB32" s="73">
        <f t="shared" ca="1" si="26"/>
        <v>0</v>
      </c>
      <c r="AC32" s="73">
        <f t="shared" ca="1" si="27"/>
        <v>0</v>
      </c>
      <c r="AD32" s="73">
        <f t="shared" ca="1" si="28"/>
        <v>0</v>
      </c>
      <c r="AE32" s="73">
        <f t="shared" ca="1" si="29"/>
        <v>0</v>
      </c>
      <c r="AF32" s="73">
        <f t="shared" ca="1" si="30"/>
        <v>0</v>
      </c>
      <c r="AG32" s="78">
        <f t="shared" ca="1" si="31"/>
        <v>0</v>
      </c>
      <c r="AH32" s="78">
        <f t="shared" ca="1" si="31"/>
        <v>0</v>
      </c>
      <c r="AI32" s="78">
        <f t="shared" ca="1" si="31"/>
        <v>0</v>
      </c>
      <c r="AJ32" s="82">
        <f t="shared" ca="1" si="31"/>
        <v>0</v>
      </c>
      <c r="AK32" s="3">
        <f t="shared" ca="1" si="31"/>
        <v>0</v>
      </c>
      <c r="AL32" s="1" t="str">
        <f t="shared" ca="1" si="38"/>
        <v>OK</v>
      </c>
      <c r="AM32" s="1" t="str">
        <f t="shared" ca="1" si="39"/>
        <v>OK</v>
      </c>
      <c r="AN32" s="1" t="str">
        <f t="shared" ca="1" si="40"/>
        <v>OK</v>
      </c>
      <c r="AO32" s="1" t="str">
        <f t="shared" ca="1" si="41"/>
        <v>OK</v>
      </c>
      <c r="AP32" s="1" t="str">
        <f t="shared" ca="1" si="42"/>
        <v>OK</v>
      </c>
    </row>
    <row r="33" spans="1:42" s="1" customFormat="1" x14ac:dyDescent="0.15">
      <c r="A33" s="2">
        <v>29</v>
      </c>
      <c r="B33" s="7">
        <f t="shared" ca="1" si="37"/>
        <v>0</v>
      </c>
      <c r="C33" s="67">
        <f t="shared" ca="1" si="1"/>
        <v>0</v>
      </c>
      <c r="D33" s="68">
        <f t="shared" ca="1" si="2"/>
        <v>0</v>
      </c>
      <c r="E33" s="67">
        <f t="shared" ca="1" si="3"/>
        <v>0</v>
      </c>
      <c r="F33" s="68">
        <f t="shared" ca="1" si="4"/>
        <v>0</v>
      </c>
      <c r="G33" s="67">
        <f t="shared" ca="1" si="5"/>
        <v>0</v>
      </c>
      <c r="H33" s="68">
        <f t="shared" ca="1" si="6"/>
        <v>0</v>
      </c>
      <c r="I33" s="67">
        <f t="shared" ca="1" si="7"/>
        <v>0</v>
      </c>
      <c r="J33" s="68">
        <f t="shared" ca="1" si="8"/>
        <v>0</v>
      </c>
      <c r="K33" s="73">
        <f t="shared" ca="1" si="9"/>
        <v>0</v>
      </c>
      <c r="L33" s="73">
        <f t="shared" ca="1" si="10"/>
        <v>0</v>
      </c>
      <c r="M33" s="73">
        <f t="shared" ca="1" si="11"/>
        <v>0</v>
      </c>
      <c r="N33" s="73">
        <f t="shared" ca="1" si="12"/>
        <v>0</v>
      </c>
      <c r="O33" s="73">
        <f t="shared" ca="1" si="13"/>
        <v>0</v>
      </c>
      <c r="P33" s="73">
        <f t="shared" ca="1" si="14"/>
        <v>0</v>
      </c>
      <c r="Q33" s="73">
        <f t="shared" ca="1" si="15"/>
        <v>0</v>
      </c>
      <c r="R33" s="73">
        <f t="shared" ca="1" si="16"/>
        <v>0</v>
      </c>
      <c r="S33" s="73">
        <f t="shared" ca="1" si="17"/>
        <v>0</v>
      </c>
      <c r="T33" s="73">
        <f t="shared" ca="1" si="18"/>
        <v>0</v>
      </c>
      <c r="U33" s="73">
        <f t="shared" ca="1" si="19"/>
        <v>0</v>
      </c>
      <c r="V33" s="73">
        <f t="shared" ca="1" si="20"/>
        <v>0</v>
      </c>
      <c r="W33" s="73">
        <f t="shared" ca="1" si="21"/>
        <v>0</v>
      </c>
      <c r="X33" s="73">
        <f t="shared" ca="1" si="22"/>
        <v>0</v>
      </c>
      <c r="Y33" s="73">
        <f t="shared" ca="1" si="23"/>
        <v>0</v>
      </c>
      <c r="Z33" s="73">
        <f t="shared" ca="1" si="24"/>
        <v>0</v>
      </c>
      <c r="AA33" s="73">
        <f t="shared" ca="1" si="25"/>
        <v>0</v>
      </c>
      <c r="AB33" s="73">
        <f t="shared" ca="1" si="26"/>
        <v>0</v>
      </c>
      <c r="AC33" s="73">
        <f t="shared" ca="1" si="27"/>
        <v>0</v>
      </c>
      <c r="AD33" s="73">
        <f t="shared" ca="1" si="28"/>
        <v>0</v>
      </c>
      <c r="AE33" s="73">
        <f t="shared" ca="1" si="29"/>
        <v>0</v>
      </c>
      <c r="AF33" s="73">
        <f t="shared" ca="1" si="30"/>
        <v>0</v>
      </c>
      <c r="AG33" s="78">
        <f t="shared" ca="1" si="31"/>
        <v>0</v>
      </c>
      <c r="AH33" s="78">
        <f t="shared" ca="1" si="31"/>
        <v>0</v>
      </c>
      <c r="AI33" s="78">
        <f t="shared" ca="1" si="31"/>
        <v>0</v>
      </c>
      <c r="AJ33" s="82">
        <f t="shared" ca="1" si="31"/>
        <v>0</v>
      </c>
      <c r="AK33" s="3">
        <f t="shared" ca="1" si="31"/>
        <v>0</v>
      </c>
      <c r="AL33" s="1" t="str">
        <f t="shared" ca="1" si="38"/>
        <v>OK</v>
      </c>
      <c r="AM33" s="1" t="str">
        <f t="shared" ca="1" si="39"/>
        <v>OK</v>
      </c>
      <c r="AN33" s="1" t="str">
        <f t="shared" ca="1" si="40"/>
        <v>OK</v>
      </c>
      <c r="AO33" s="1" t="str">
        <f t="shared" ca="1" si="41"/>
        <v>OK</v>
      </c>
      <c r="AP33" s="1" t="str">
        <f t="shared" ca="1" si="42"/>
        <v>OK</v>
      </c>
    </row>
    <row r="34" spans="1:42" s="1" customFormat="1" x14ac:dyDescent="0.15">
      <c r="A34" s="2">
        <v>30</v>
      </c>
      <c r="B34" s="7">
        <f t="shared" ca="1" si="37"/>
        <v>0</v>
      </c>
      <c r="C34" s="67">
        <f t="shared" ca="1" si="1"/>
        <v>0</v>
      </c>
      <c r="D34" s="68">
        <f t="shared" ca="1" si="2"/>
        <v>0</v>
      </c>
      <c r="E34" s="67">
        <f t="shared" ca="1" si="3"/>
        <v>0</v>
      </c>
      <c r="F34" s="68">
        <f t="shared" ca="1" si="4"/>
        <v>0</v>
      </c>
      <c r="G34" s="67">
        <f t="shared" ca="1" si="5"/>
        <v>0</v>
      </c>
      <c r="H34" s="68">
        <f t="shared" ca="1" si="6"/>
        <v>0</v>
      </c>
      <c r="I34" s="67">
        <f t="shared" ca="1" si="7"/>
        <v>0</v>
      </c>
      <c r="J34" s="68">
        <f t="shared" ca="1" si="8"/>
        <v>0</v>
      </c>
      <c r="K34" s="73">
        <f t="shared" ca="1" si="9"/>
        <v>0</v>
      </c>
      <c r="L34" s="73">
        <f t="shared" ca="1" si="10"/>
        <v>0</v>
      </c>
      <c r="M34" s="73">
        <f t="shared" ca="1" si="11"/>
        <v>0</v>
      </c>
      <c r="N34" s="73">
        <f t="shared" ca="1" si="12"/>
        <v>0</v>
      </c>
      <c r="O34" s="73">
        <f t="shared" ca="1" si="13"/>
        <v>0</v>
      </c>
      <c r="P34" s="73">
        <f t="shared" ca="1" si="14"/>
        <v>0</v>
      </c>
      <c r="Q34" s="73">
        <f t="shared" ca="1" si="15"/>
        <v>0</v>
      </c>
      <c r="R34" s="73">
        <f t="shared" ca="1" si="16"/>
        <v>0</v>
      </c>
      <c r="S34" s="73">
        <f t="shared" ca="1" si="17"/>
        <v>0</v>
      </c>
      <c r="T34" s="73">
        <f t="shared" ca="1" si="18"/>
        <v>0</v>
      </c>
      <c r="U34" s="73">
        <f t="shared" ca="1" si="19"/>
        <v>0</v>
      </c>
      <c r="V34" s="73">
        <f t="shared" ca="1" si="20"/>
        <v>0</v>
      </c>
      <c r="W34" s="73">
        <f t="shared" ca="1" si="21"/>
        <v>0</v>
      </c>
      <c r="X34" s="73">
        <f t="shared" ca="1" si="22"/>
        <v>0</v>
      </c>
      <c r="Y34" s="73">
        <f t="shared" ca="1" si="23"/>
        <v>0</v>
      </c>
      <c r="Z34" s="73">
        <f t="shared" ca="1" si="24"/>
        <v>0</v>
      </c>
      <c r="AA34" s="73">
        <f t="shared" ca="1" si="25"/>
        <v>0</v>
      </c>
      <c r="AB34" s="73">
        <f t="shared" ca="1" si="26"/>
        <v>0</v>
      </c>
      <c r="AC34" s="73">
        <f t="shared" ca="1" si="27"/>
        <v>0</v>
      </c>
      <c r="AD34" s="73">
        <f t="shared" ca="1" si="28"/>
        <v>0</v>
      </c>
      <c r="AE34" s="73">
        <f t="shared" ca="1" si="29"/>
        <v>0</v>
      </c>
      <c r="AF34" s="73">
        <f t="shared" ca="1" si="30"/>
        <v>0</v>
      </c>
      <c r="AG34" s="78">
        <f t="shared" ca="1" si="31"/>
        <v>0</v>
      </c>
      <c r="AH34" s="78">
        <f t="shared" ca="1" si="31"/>
        <v>0</v>
      </c>
      <c r="AI34" s="78">
        <f t="shared" ca="1" si="31"/>
        <v>0</v>
      </c>
      <c r="AJ34" s="82">
        <f t="shared" ca="1" si="31"/>
        <v>0</v>
      </c>
      <c r="AK34" s="3">
        <f t="shared" ca="1" si="31"/>
        <v>0</v>
      </c>
      <c r="AL34" s="1" t="str">
        <f t="shared" ca="1" si="38"/>
        <v>OK</v>
      </c>
      <c r="AM34" s="1" t="str">
        <f t="shared" ca="1" si="39"/>
        <v>OK</v>
      </c>
      <c r="AN34" s="1" t="str">
        <f t="shared" ca="1" si="40"/>
        <v>OK</v>
      </c>
      <c r="AO34" s="1" t="str">
        <f t="shared" ca="1" si="41"/>
        <v>OK</v>
      </c>
      <c r="AP34" s="1" t="str">
        <f t="shared" ca="1" si="42"/>
        <v>OK</v>
      </c>
    </row>
    <row r="35" spans="1:42" s="1" customFormat="1" x14ac:dyDescent="0.15">
      <c r="A35" s="2">
        <v>31</v>
      </c>
      <c r="B35" s="7">
        <f t="shared" ca="1" si="37"/>
        <v>0</v>
      </c>
      <c r="C35" s="67">
        <f t="shared" ca="1" si="1"/>
        <v>0</v>
      </c>
      <c r="D35" s="68">
        <f t="shared" ca="1" si="2"/>
        <v>0</v>
      </c>
      <c r="E35" s="67">
        <f t="shared" ca="1" si="3"/>
        <v>0</v>
      </c>
      <c r="F35" s="68">
        <f t="shared" ca="1" si="4"/>
        <v>0</v>
      </c>
      <c r="G35" s="67">
        <f t="shared" ca="1" si="5"/>
        <v>0</v>
      </c>
      <c r="H35" s="68">
        <f t="shared" ca="1" si="6"/>
        <v>0</v>
      </c>
      <c r="I35" s="67">
        <f t="shared" ca="1" si="7"/>
        <v>0</v>
      </c>
      <c r="J35" s="68">
        <f t="shared" ca="1" si="8"/>
        <v>0</v>
      </c>
      <c r="K35" s="73">
        <f t="shared" ca="1" si="9"/>
        <v>0</v>
      </c>
      <c r="L35" s="73">
        <f t="shared" ca="1" si="10"/>
        <v>0</v>
      </c>
      <c r="M35" s="73">
        <f t="shared" ca="1" si="11"/>
        <v>0</v>
      </c>
      <c r="N35" s="73">
        <f t="shared" ca="1" si="12"/>
        <v>0</v>
      </c>
      <c r="O35" s="73">
        <f t="shared" ca="1" si="13"/>
        <v>0</v>
      </c>
      <c r="P35" s="73">
        <f t="shared" ca="1" si="14"/>
        <v>0</v>
      </c>
      <c r="Q35" s="73">
        <f t="shared" ca="1" si="15"/>
        <v>0</v>
      </c>
      <c r="R35" s="73">
        <f t="shared" ca="1" si="16"/>
        <v>0</v>
      </c>
      <c r="S35" s="73">
        <f t="shared" ca="1" si="17"/>
        <v>0</v>
      </c>
      <c r="T35" s="73">
        <f t="shared" ca="1" si="18"/>
        <v>0</v>
      </c>
      <c r="U35" s="73">
        <f t="shared" ca="1" si="19"/>
        <v>0</v>
      </c>
      <c r="V35" s="73">
        <f t="shared" ca="1" si="20"/>
        <v>0</v>
      </c>
      <c r="W35" s="73">
        <f t="shared" ca="1" si="21"/>
        <v>0</v>
      </c>
      <c r="X35" s="73">
        <f t="shared" ca="1" si="22"/>
        <v>0</v>
      </c>
      <c r="Y35" s="73">
        <f t="shared" ca="1" si="23"/>
        <v>0</v>
      </c>
      <c r="Z35" s="73">
        <f t="shared" ca="1" si="24"/>
        <v>0</v>
      </c>
      <c r="AA35" s="73">
        <f t="shared" ca="1" si="25"/>
        <v>0</v>
      </c>
      <c r="AB35" s="73">
        <f t="shared" ca="1" si="26"/>
        <v>0</v>
      </c>
      <c r="AC35" s="73">
        <f t="shared" ca="1" si="27"/>
        <v>0</v>
      </c>
      <c r="AD35" s="73">
        <f t="shared" ca="1" si="28"/>
        <v>0</v>
      </c>
      <c r="AE35" s="73">
        <f t="shared" ca="1" si="29"/>
        <v>0</v>
      </c>
      <c r="AF35" s="73">
        <f t="shared" ca="1" si="30"/>
        <v>0</v>
      </c>
      <c r="AG35" s="78">
        <f t="shared" ca="1" si="31"/>
        <v>0</v>
      </c>
      <c r="AH35" s="78">
        <f t="shared" ca="1" si="31"/>
        <v>0</v>
      </c>
      <c r="AI35" s="78">
        <f t="shared" ca="1" si="31"/>
        <v>0</v>
      </c>
      <c r="AJ35" s="82">
        <f t="shared" ca="1" si="31"/>
        <v>0</v>
      </c>
      <c r="AK35" s="3">
        <f t="shared" ca="1" si="31"/>
        <v>0</v>
      </c>
      <c r="AL35" s="1" t="str">
        <f t="shared" ca="1" si="38"/>
        <v>OK</v>
      </c>
      <c r="AM35" s="1" t="str">
        <f t="shared" ca="1" si="39"/>
        <v>OK</v>
      </c>
      <c r="AN35" s="1" t="str">
        <f t="shared" ca="1" si="40"/>
        <v>OK</v>
      </c>
      <c r="AO35" s="1" t="str">
        <f t="shared" ca="1" si="41"/>
        <v>OK</v>
      </c>
      <c r="AP35" s="1" t="str">
        <f t="shared" ca="1" si="42"/>
        <v>OK</v>
      </c>
    </row>
    <row r="36" spans="1:42" s="1" customFormat="1" x14ac:dyDescent="0.15">
      <c r="A36" s="2">
        <v>32</v>
      </c>
      <c r="B36" s="7">
        <f t="shared" ca="1" si="37"/>
        <v>0</v>
      </c>
      <c r="C36" s="67">
        <f t="shared" ca="1" si="1"/>
        <v>0</v>
      </c>
      <c r="D36" s="68">
        <f t="shared" ca="1" si="2"/>
        <v>0</v>
      </c>
      <c r="E36" s="67">
        <f t="shared" ca="1" si="3"/>
        <v>0</v>
      </c>
      <c r="F36" s="68">
        <f t="shared" ca="1" si="4"/>
        <v>0</v>
      </c>
      <c r="G36" s="67">
        <f t="shared" ca="1" si="5"/>
        <v>0</v>
      </c>
      <c r="H36" s="68">
        <f t="shared" ca="1" si="6"/>
        <v>0</v>
      </c>
      <c r="I36" s="67">
        <f t="shared" ca="1" si="7"/>
        <v>0</v>
      </c>
      <c r="J36" s="68">
        <f t="shared" ca="1" si="8"/>
        <v>0</v>
      </c>
      <c r="K36" s="73">
        <f t="shared" ca="1" si="9"/>
        <v>0</v>
      </c>
      <c r="L36" s="73">
        <f t="shared" ca="1" si="10"/>
        <v>0</v>
      </c>
      <c r="M36" s="73">
        <f t="shared" ca="1" si="11"/>
        <v>0</v>
      </c>
      <c r="N36" s="73">
        <f t="shared" ca="1" si="12"/>
        <v>0</v>
      </c>
      <c r="O36" s="73">
        <f t="shared" ca="1" si="13"/>
        <v>0</v>
      </c>
      <c r="P36" s="73">
        <f t="shared" ca="1" si="14"/>
        <v>0</v>
      </c>
      <c r="Q36" s="73">
        <f t="shared" ca="1" si="15"/>
        <v>0</v>
      </c>
      <c r="R36" s="73">
        <f t="shared" ca="1" si="16"/>
        <v>0</v>
      </c>
      <c r="S36" s="73">
        <f t="shared" ca="1" si="17"/>
        <v>0</v>
      </c>
      <c r="T36" s="73">
        <f t="shared" ca="1" si="18"/>
        <v>0</v>
      </c>
      <c r="U36" s="73">
        <f t="shared" ca="1" si="19"/>
        <v>0</v>
      </c>
      <c r="V36" s="73">
        <f t="shared" ca="1" si="20"/>
        <v>0</v>
      </c>
      <c r="W36" s="73">
        <f t="shared" ca="1" si="21"/>
        <v>0</v>
      </c>
      <c r="X36" s="73">
        <f t="shared" ca="1" si="22"/>
        <v>0</v>
      </c>
      <c r="Y36" s="73">
        <f t="shared" ca="1" si="23"/>
        <v>0</v>
      </c>
      <c r="Z36" s="73">
        <f t="shared" ca="1" si="24"/>
        <v>0</v>
      </c>
      <c r="AA36" s="73">
        <f t="shared" ca="1" si="25"/>
        <v>0</v>
      </c>
      <c r="AB36" s="73">
        <f t="shared" ca="1" si="26"/>
        <v>0</v>
      </c>
      <c r="AC36" s="73">
        <f t="shared" ca="1" si="27"/>
        <v>0</v>
      </c>
      <c r="AD36" s="73">
        <f t="shared" ca="1" si="28"/>
        <v>0</v>
      </c>
      <c r="AE36" s="73">
        <f t="shared" ca="1" si="29"/>
        <v>0</v>
      </c>
      <c r="AF36" s="73">
        <f t="shared" ca="1" si="30"/>
        <v>0</v>
      </c>
      <c r="AG36" s="78">
        <f t="shared" ca="1" si="31"/>
        <v>0</v>
      </c>
      <c r="AH36" s="78">
        <f t="shared" ca="1" si="31"/>
        <v>0</v>
      </c>
      <c r="AI36" s="78">
        <f t="shared" ca="1" si="31"/>
        <v>0</v>
      </c>
      <c r="AJ36" s="82">
        <f t="shared" ca="1" si="31"/>
        <v>0</v>
      </c>
      <c r="AK36" s="3">
        <f t="shared" ca="1" si="31"/>
        <v>0</v>
      </c>
      <c r="AL36" s="1" t="str">
        <f t="shared" ca="1" si="38"/>
        <v>OK</v>
      </c>
      <c r="AM36" s="1" t="str">
        <f t="shared" ca="1" si="39"/>
        <v>OK</v>
      </c>
      <c r="AN36" s="1" t="str">
        <f t="shared" ca="1" si="40"/>
        <v>OK</v>
      </c>
      <c r="AO36" s="1" t="str">
        <f t="shared" ca="1" si="41"/>
        <v>OK</v>
      </c>
      <c r="AP36" s="1" t="str">
        <f t="shared" ca="1" si="42"/>
        <v>OK</v>
      </c>
    </row>
    <row r="37" spans="1:42" s="1" customFormat="1" x14ac:dyDescent="0.15">
      <c r="A37" s="2">
        <v>33</v>
      </c>
      <c r="B37" s="7">
        <f t="shared" ca="1" si="37"/>
        <v>0</v>
      </c>
      <c r="C37" s="67">
        <f t="shared" ca="1" si="1"/>
        <v>0</v>
      </c>
      <c r="D37" s="68">
        <f t="shared" ca="1" si="2"/>
        <v>0</v>
      </c>
      <c r="E37" s="67">
        <f t="shared" ca="1" si="3"/>
        <v>0</v>
      </c>
      <c r="F37" s="68">
        <f t="shared" ca="1" si="4"/>
        <v>0</v>
      </c>
      <c r="G37" s="67">
        <f t="shared" ca="1" si="5"/>
        <v>0</v>
      </c>
      <c r="H37" s="68">
        <f t="shared" ca="1" si="6"/>
        <v>0</v>
      </c>
      <c r="I37" s="67">
        <f t="shared" ca="1" si="7"/>
        <v>0</v>
      </c>
      <c r="J37" s="68">
        <f t="shared" ca="1" si="8"/>
        <v>0</v>
      </c>
      <c r="K37" s="73">
        <f t="shared" ca="1" si="9"/>
        <v>0</v>
      </c>
      <c r="L37" s="73">
        <f t="shared" ca="1" si="10"/>
        <v>0</v>
      </c>
      <c r="M37" s="73">
        <f t="shared" ca="1" si="11"/>
        <v>0</v>
      </c>
      <c r="N37" s="73">
        <f t="shared" ca="1" si="12"/>
        <v>0</v>
      </c>
      <c r="O37" s="73">
        <f t="shared" ca="1" si="13"/>
        <v>0</v>
      </c>
      <c r="P37" s="73">
        <f t="shared" ca="1" si="14"/>
        <v>0</v>
      </c>
      <c r="Q37" s="73">
        <f t="shared" ca="1" si="15"/>
        <v>0</v>
      </c>
      <c r="R37" s="73">
        <f t="shared" ca="1" si="16"/>
        <v>0</v>
      </c>
      <c r="S37" s="73">
        <f t="shared" ca="1" si="17"/>
        <v>0</v>
      </c>
      <c r="T37" s="73">
        <f t="shared" ca="1" si="18"/>
        <v>0</v>
      </c>
      <c r="U37" s="73">
        <f t="shared" ca="1" si="19"/>
        <v>0</v>
      </c>
      <c r="V37" s="73">
        <f t="shared" ca="1" si="20"/>
        <v>0</v>
      </c>
      <c r="W37" s="73">
        <f t="shared" ca="1" si="21"/>
        <v>0</v>
      </c>
      <c r="X37" s="73">
        <f t="shared" ca="1" si="22"/>
        <v>0</v>
      </c>
      <c r="Y37" s="73">
        <f t="shared" ca="1" si="23"/>
        <v>0</v>
      </c>
      <c r="Z37" s="73">
        <f t="shared" ca="1" si="24"/>
        <v>0</v>
      </c>
      <c r="AA37" s="73">
        <f t="shared" ca="1" si="25"/>
        <v>0</v>
      </c>
      <c r="AB37" s="73">
        <f t="shared" ca="1" si="26"/>
        <v>0</v>
      </c>
      <c r="AC37" s="73">
        <f t="shared" ca="1" si="27"/>
        <v>0</v>
      </c>
      <c r="AD37" s="73">
        <f t="shared" ca="1" si="28"/>
        <v>0</v>
      </c>
      <c r="AE37" s="73">
        <f t="shared" ca="1" si="29"/>
        <v>0</v>
      </c>
      <c r="AF37" s="73">
        <f t="shared" ca="1" si="30"/>
        <v>0</v>
      </c>
      <c r="AG37" s="78">
        <f t="shared" ca="1" si="31"/>
        <v>0</v>
      </c>
      <c r="AH37" s="78">
        <f t="shared" ca="1" si="31"/>
        <v>0</v>
      </c>
      <c r="AI37" s="78">
        <f t="shared" ca="1" si="31"/>
        <v>0</v>
      </c>
      <c r="AJ37" s="82">
        <f t="shared" ca="1" si="31"/>
        <v>0</v>
      </c>
      <c r="AK37" s="3">
        <f t="shared" ca="1" si="31"/>
        <v>0</v>
      </c>
      <c r="AL37" s="1" t="str">
        <f t="shared" ca="1" si="38"/>
        <v>OK</v>
      </c>
      <c r="AM37" s="1" t="str">
        <f t="shared" ca="1" si="39"/>
        <v>OK</v>
      </c>
      <c r="AN37" s="1" t="str">
        <f t="shared" ca="1" si="40"/>
        <v>OK</v>
      </c>
      <c r="AO37" s="1" t="str">
        <f t="shared" ca="1" si="41"/>
        <v>OK</v>
      </c>
      <c r="AP37" s="1" t="str">
        <f t="shared" ca="1" si="42"/>
        <v>OK</v>
      </c>
    </row>
    <row r="38" spans="1:42" s="1" customFormat="1" x14ac:dyDescent="0.15">
      <c r="A38" s="2">
        <v>34</v>
      </c>
      <c r="B38" s="7">
        <f t="shared" ca="1" si="37"/>
        <v>0</v>
      </c>
      <c r="C38" s="67">
        <f t="shared" ca="1" si="1"/>
        <v>0</v>
      </c>
      <c r="D38" s="68">
        <f t="shared" ca="1" si="2"/>
        <v>0</v>
      </c>
      <c r="E38" s="67">
        <f t="shared" ca="1" si="3"/>
        <v>0</v>
      </c>
      <c r="F38" s="68">
        <f t="shared" ca="1" si="4"/>
        <v>0</v>
      </c>
      <c r="G38" s="67">
        <f t="shared" ca="1" si="5"/>
        <v>0</v>
      </c>
      <c r="H38" s="68">
        <f t="shared" ca="1" si="6"/>
        <v>0</v>
      </c>
      <c r="I38" s="67">
        <f t="shared" ca="1" si="7"/>
        <v>0</v>
      </c>
      <c r="J38" s="68">
        <f t="shared" ca="1" si="8"/>
        <v>0</v>
      </c>
      <c r="K38" s="73">
        <f t="shared" ca="1" si="9"/>
        <v>0</v>
      </c>
      <c r="L38" s="73">
        <f t="shared" ca="1" si="10"/>
        <v>0</v>
      </c>
      <c r="M38" s="73">
        <f t="shared" ca="1" si="11"/>
        <v>0</v>
      </c>
      <c r="N38" s="73">
        <f t="shared" ca="1" si="12"/>
        <v>0</v>
      </c>
      <c r="O38" s="73">
        <f t="shared" ca="1" si="13"/>
        <v>0</v>
      </c>
      <c r="P38" s="73">
        <f t="shared" ca="1" si="14"/>
        <v>0</v>
      </c>
      <c r="Q38" s="73">
        <f t="shared" ca="1" si="15"/>
        <v>0</v>
      </c>
      <c r="R38" s="73">
        <f t="shared" ca="1" si="16"/>
        <v>0</v>
      </c>
      <c r="S38" s="73">
        <f t="shared" ca="1" si="17"/>
        <v>0</v>
      </c>
      <c r="T38" s="73">
        <f t="shared" ca="1" si="18"/>
        <v>0</v>
      </c>
      <c r="U38" s="73">
        <f t="shared" ca="1" si="19"/>
        <v>0</v>
      </c>
      <c r="V38" s="73">
        <f t="shared" ca="1" si="20"/>
        <v>0</v>
      </c>
      <c r="W38" s="73">
        <f t="shared" ca="1" si="21"/>
        <v>0</v>
      </c>
      <c r="X38" s="73">
        <f t="shared" ca="1" si="22"/>
        <v>0</v>
      </c>
      <c r="Y38" s="73">
        <f t="shared" ca="1" si="23"/>
        <v>0</v>
      </c>
      <c r="Z38" s="73">
        <f t="shared" ca="1" si="24"/>
        <v>0</v>
      </c>
      <c r="AA38" s="73">
        <f t="shared" ca="1" si="25"/>
        <v>0</v>
      </c>
      <c r="AB38" s="73">
        <f t="shared" ca="1" si="26"/>
        <v>0</v>
      </c>
      <c r="AC38" s="73">
        <f t="shared" ca="1" si="27"/>
        <v>0</v>
      </c>
      <c r="AD38" s="73">
        <f t="shared" ca="1" si="28"/>
        <v>0</v>
      </c>
      <c r="AE38" s="73">
        <f t="shared" ca="1" si="29"/>
        <v>0</v>
      </c>
      <c r="AF38" s="73">
        <f t="shared" ca="1" si="30"/>
        <v>0</v>
      </c>
      <c r="AG38" s="78">
        <f t="shared" ref="AG38:AK69" ca="1" si="43">IFERROR(SUMIF(INDIRECT($A38&amp;"!d$25:d$36"),AG$2,INDIRECT($A38&amp;"!h$25:h$36")),"")</f>
        <v>0</v>
      </c>
      <c r="AH38" s="78">
        <f t="shared" ca="1" si="43"/>
        <v>0</v>
      </c>
      <c r="AI38" s="78">
        <f t="shared" ca="1" si="43"/>
        <v>0</v>
      </c>
      <c r="AJ38" s="82">
        <f t="shared" ca="1" si="43"/>
        <v>0</v>
      </c>
      <c r="AK38" s="3">
        <f t="shared" ca="1" si="43"/>
        <v>0</v>
      </c>
      <c r="AL38" s="1" t="str">
        <f t="shared" ca="1" si="38"/>
        <v>OK</v>
      </c>
      <c r="AM38" s="1" t="str">
        <f t="shared" ca="1" si="39"/>
        <v>OK</v>
      </c>
      <c r="AN38" s="1" t="str">
        <f t="shared" ca="1" si="40"/>
        <v>OK</v>
      </c>
      <c r="AO38" s="1" t="str">
        <f t="shared" ca="1" si="41"/>
        <v>OK</v>
      </c>
      <c r="AP38" s="1" t="str">
        <f t="shared" ca="1" si="42"/>
        <v>OK</v>
      </c>
    </row>
    <row r="39" spans="1:42" s="1" customFormat="1" x14ac:dyDescent="0.15">
      <c r="A39" s="2">
        <v>35</v>
      </c>
      <c r="B39" s="7">
        <f t="shared" ca="1" si="37"/>
        <v>0</v>
      </c>
      <c r="C39" s="67">
        <f t="shared" ca="1" si="1"/>
        <v>0</v>
      </c>
      <c r="D39" s="68">
        <f t="shared" ca="1" si="2"/>
        <v>0</v>
      </c>
      <c r="E39" s="67">
        <f t="shared" ca="1" si="3"/>
        <v>0</v>
      </c>
      <c r="F39" s="68">
        <f t="shared" ca="1" si="4"/>
        <v>0</v>
      </c>
      <c r="G39" s="67">
        <f t="shared" ca="1" si="5"/>
        <v>0</v>
      </c>
      <c r="H39" s="68">
        <f t="shared" ca="1" si="6"/>
        <v>0</v>
      </c>
      <c r="I39" s="67">
        <f t="shared" ca="1" si="7"/>
        <v>0</v>
      </c>
      <c r="J39" s="68">
        <f t="shared" ca="1" si="8"/>
        <v>0</v>
      </c>
      <c r="K39" s="73">
        <f t="shared" ca="1" si="9"/>
        <v>0</v>
      </c>
      <c r="L39" s="73">
        <f t="shared" ca="1" si="10"/>
        <v>0</v>
      </c>
      <c r="M39" s="73">
        <f t="shared" ca="1" si="11"/>
        <v>0</v>
      </c>
      <c r="N39" s="73">
        <f t="shared" ca="1" si="12"/>
        <v>0</v>
      </c>
      <c r="O39" s="73">
        <f t="shared" ca="1" si="13"/>
        <v>0</v>
      </c>
      <c r="P39" s="73">
        <f t="shared" ca="1" si="14"/>
        <v>0</v>
      </c>
      <c r="Q39" s="73">
        <f t="shared" ca="1" si="15"/>
        <v>0</v>
      </c>
      <c r="R39" s="73">
        <f t="shared" ca="1" si="16"/>
        <v>0</v>
      </c>
      <c r="S39" s="73">
        <f t="shared" ca="1" si="17"/>
        <v>0</v>
      </c>
      <c r="T39" s="73">
        <f t="shared" ca="1" si="18"/>
        <v>0</v>
      </c>
      <c r="U39" s="73">
        <f t="shared" ca="1" si="19"/>
        <v>0</v>
      </c>
      <c r="V39" s="73">
        <f t="shared" ca="1" si="20"/>
        <v>0</v>
      </c>
      <c r="W39" s="73">
        <f t="shared" ca="1" si="21"/>
        <v>0</v>
      </c>
      <c r="X39" s="73">
        <f t="shared" ca="1" si="22"/>
        <v>0</v>
      </c>
      <c r="Y39" s="73">
        <f t="shared" ca="1" si="23"/>
        <v>0</v>
      </c>
      <c r="Z39" s="73">
        <f t="shared" ca="1" si="24"/>
        <v>0</v>
      </c>
      <c r="AA39" s="73">
        <f t="shared" ca="1" si="25"/>
        <v>0</v>
      </c>
      <c r="AB39" s="73">
        <f t="shared" ca="1" si="26"/>
        <v>0</v>
      </c>
      <c r="AC39" s="73">
        <f t="shared" ca="1" si="27"/>
        <v>0</v>
      </c>
      <c r="AD39" s="73">
        <f t="shared" ca="1" si="28"/>
        <v>0</v>
      </c>
      <c r="AE39" s="73">
        <f t="shared" ca="1" si="29"/>
        <v>0</v>
      </c>
      <c r="AF39" s="73">
        <f t="shared" ca="1" si="30"/>
        <v>0</v>
      </c>
      <c r="AG39" s="78">
        <f t="shared" ca="1" si="43"/>
        <v>0</v>
      </c>
      <c r="AH39" s="78">
        <f t="shared" ca="1" si="43"/>
        <v>0</v>
      </c>
      <c r="AI39" s="78">
        <f t="shared" ca="1" si="43"/>
        <v>0</v>
      </c>
      <c r="AJ39" s="82">
        <f t="shared" ca="1" si="43"/>
        <v>0</v>
      </c>
      <c r="AK39" s="3">
        <f t="shared" ca="1" si="43"/>
        <v>0</v>
      </c>
      <c r="AL39" s="1" t="str">
        <f t="shared" ca="1" si="38"/>
        <v>OK</v>
      </c>
      <c r="AM39" s="1" t="str">
        <f t="shared" ca="1" si="39"/>
        <v>OK</v>
      </c>
      <c r="AN39" s="1" t="str">
        <f t="shared" ca="1" si="40"/>
        <v>OK</v>
      </c>
      <c r="AO39" s="1" t="str">
        <f t="shared" ca="1" si="41"/>
        <v>OK</v>
      </c>
      <c r="AP39" s="1" t="str">
        <f t="shared" ca="1" si="42"/>
        <v>OK</v>
      </c>
    </row>
    <row r="40" spans="1:42" s="1" customFormat="1" x14ac:dyDescent="0.15">
      <c r="A40" s="2">
        <v>36</v>
      </c>
      <c r="B40" s="7">
        <f t="shared" ca="1" si="37"/>
        <v>0</v>
      </c>
      <c r="C40" s="67">
        <f t="shared" ca="1" si="1"/>
        <v>0</v>
      </c>
      <c r="D40" s="68">
        <f t="shared" ca="1" si="2"/>
        <v>0</v>
      </c>
      <c r="E40" s="67">
        <f t="shared" ca="1" si="3"/>
        <v>0</v>
      </c>
      <c r="F40" s="68">
        <f t="shared" ca="1" si="4"/>
        <v>0</v>
      </c>
      <c r="G40" s="67">
        <f t="shared" ca="1" si="5"/>
        <v>0</v>
      </c>
      <c r="H40" s="68">
        <f t="shared" ca="1" si="6"/>
        <v>0</v>
      </c>
      <c r="I40" s="67">
        <f t="shared" ca="1" si="7"/>
        <v>0</v>
      </c>
      <c r="J40" s="68">
        <f t="shared" ca="1" si="8"/>
        <v>0</v>
      </c>
      <c r="K40" s="73">
        <f t="shared" ca="1" si="9"/>
        <v>0</v>
      </c>
      <c r="L40" s="73">
        <f t="shared" ca="1" si="10"/>
        <v>0</v>
      </c>
      <c r="M40" s="73">
        <f t="shared" ca="1" si="11"/>
        <v>0</v>
      </c>
      <c r="N40" s="73">
        <f t="shared" ca="1" si="12"/>
        <v>0</v>
      </c>
      <c r="O40" s="73">
        <f t="shared" ca="1" si="13"/>
        <v>0</v>
      </c>
      <c r="P40" s="73">
        <f t="shared" ca="1" si="14"/>
        <v>0</v>
      </c>
      <c r="Q40" s="73">
        <f t="shared" ca="1" si="15"/>
        <v>0</v>
      </c>
      <c r="R40" s="73">
        <f t="shared" ca="1" si="16"/>
        <v>0</v>
      </c>
      <c r="S40" s="73">
        <f t="shared" ca="1" si="17"/>
        <v>0</v>
      </c>
      <c r="T40" s="73">
        <f t="shared" ca="1" si="18"/>
        <v>0</v>
      </c>
      <c r="U40" s="73">
        <f t="shared" ca="1" si="19"/>
        <v>0</v>
      </c>
      <c r="V40" s="73">
        <f t="shared" ca="1" si="20"/>
        <v>0</v>
      </c>
      <c r="W40" s="73">
        <f t="shared" ca="1" si="21"/>
        <v>0</v>
      </c>
      <c r="X40" s="73">
        <f t="shared" ca="1" si="22"/>
        <v>0</v>
      </c>
      <c r="Y40" s="73">
        <f t="shared" ca="1" si="23"/>
        <v>0</v>
      </c>
      <c r="Z40" s="73">
        <f t="shared" ca="1" si="24"/>
        <v>0</v>
      </c>
      <c r="AA40" s="73">
        <f t="shared" ca="1" si="25"/>
        <v>0</v>
      </c>
      <c r="AB40" s="73">
        <f t="shared" ca="1" si="26"/>
        <v>0</v>
      </c>
      <c r="AC40" s="73">
        <f t="shared" ca="1" si="27"/>
        <v>0</v>
      </c>
      <c r="AD40" s="73">
        <f t="shared" ca="1" si="28"/>
        <v>0</v>
      </c>
      <c r="AE40" s="73">
        <f t="shared" ca="1" si="29"/>
        <v>0</v>
      </c>
      <c r="AF40" s="73">
        <f t="shared" ca="1" si="30"/>
        <v>0</v>
      </c>
      <c r="AG40" s="78">
        <f t="shared" ca="1" si="43"/>
        <v>0</v>
      </c>
      <c r="AH40" s="78">
        <f t="shared" ca="1" si="43"/>
        <v>0</v>
      </c>
      <c r="AI40" s="78">
        <f t="shared" ca="1" si="43"/>
        <v>0</v>
      </c>
      <c r="AJ40" s="82">
        <f t="shared" ca="1" si="43"/>
        <v>0</v>
      </c>
      <c r="AK40" s="3">
        <f t="shared" ca="1" si="43"/>
        <v>0</v>
      </c>
      <c r="AL40" s="1" t="str">
        <f t="shared" ca="1" si="38"/>
        <v>OK</v>
      </c>
      <c r="AM40" s="1" t="str">
        <f t="shared" ca="1" si="39"/>
        <v>OK</v>
      </c>
      <c r="AN40" s="1" t="str">
        <f t="shared" ca="1" si="40"/>
        <v>OK</v>
      </c>
      <c r="AO40" s="1" t="str">
        <f t="shared" ca="1" si="41"/>
        <v>OK</v>
      </c>
      <c r="AP40" s="1" t="str">
        <f t="shared" ca="1" si="42"/>
        <v>OK</v>
      </c>
    </row>
    <row r="41" spans="1:42" s="1" customFormat="1" x14ac:dyDescent="0.15">
      <c r="A41" s="2">
        <v>37</v>
      </c>
      <c r="B41" s="7">
        <f t="shared" ca="1" si="37"/>
        <v>0</v>
      </c>
      <c r="C41" s="67">
        <f t="shared" ca="1" si="1"/>
        <v>0</v>
      </c>
      <c r="D41" s="68">
        <f t="shared" ca="1" si="2"/>
        <v>0</v>
      </c>
      <c r="E41" s="67">
        <f t="shared" ca="1" si="3"/>
        <v>0</v>
      </c>
      <c r="F41" s="68">
        <f t="shared" ca="1" si="4"/>
        <v>0</v>
      </c>
      <c r="G41" s="67">
        <f t="shared" ca="1" si="5"/>
        <v>0</v>
      </c>
      <c r="H41" s="68">
        <f t="shared" ca="1" si="6"/>
        <v>0</v>
      </c>
      <c r="I41" s="67">
        <f t="shared" ca="1" si="7"/>
        <v>0</v>
      </c>
      <c r="J41" s="68">
        <f t="shared" ca="1" si="8"/>
        <v>0</v>
      </c>
      <c r="K41" s="73">
        <f t="shared" ca="1" si="9"/>
        <v>0</v>
      </c>
      <c r="L41" s="73">
        <f t="shared" ca="1" si="10"/>
        <v>0</v>
      </c>
      <c r="M41" s="73">
        <f t="shared" ca="1" si="11"/>
        <v>0</v>
      </c>
      <c r="N41" s="73">
        <f t="shared" ca="1" si="12"/>
        <v>0</v>
      </c>
      <c r="O41" s="73">
        <f t="shared" ca="1" si="13"/>
        <v>0</v>
      </c>
      <c r="P41" s="73">
        <f t="shared" ca="1" si="14"/>
        <v>0</v>
      </c>
      <c r="Q41" s="73">
        <f t="shared" ca="1" si="15"/>
        <v>0</v>
      </c>
      <c r="R41" s="73">
        <f t="shared" ca="1" si="16"/>
        <v>0</v>
      </c>
      <c r="S41" s="73">
        <f t="shared" ca="1" si="17"/>
        <v>0</v>
      </c>
      <c r="T41" s="73">
        <f t="shared" ca="1" si="18"/>
        <v>0</v>
      </c>
      <c r="U41" s="73">
        <f t="shared" ca="1" si="19"/>
        <v>0</v>
      </c>
      <c r="V41" s="73">
        <f t="shared" ca="1" si="20"/>
        <v>0</v>
      </c>
      <c r="W41" s="73">
        <f t="shared" ca="1" si="21"/>
        <v>0</v>
      </c>
      <c r="X41" s="73">
        <f t="shared" ca="1" si="22"/>
        <v>0</v>
      </c>
      <c r="Y41" s="73">
        <f t="shared" ca="1" si="23"/>
        <v>0</v>
      </c>
      <c r="Z41" s="73">
        <f t="shared" ca="1" si="24"/>
        <v>0</v>
      </c>
      <c r="AA41" s="73">
        <f t="shared" ca="1" si="25"/>
        <v>0</v>
      </c>
      <c r="AB41" s="73">
        <f t="shared" ca="1" si="26"/>
        <v>0</v>
      </c>
      <c r="AC41" s="73">
        <f t="shared" ca="1" si="27"/>
        <v>0</v>
      </c>
      <c r="AD41" s="73">
        <f t="shared" ca="1" si="28"/>
        <v>0</v>
      </c>
      <c r="AE41" s="73">
        <f t="shared" ca="1" si="29"/>
        <v>0</v>
      </c>
      <c r="AF41" s="73">
        <f t="shared" ca="1" si="30"/>
        <v>0</v>
      </c>
      <c r="AG41" s="78">
        <f t="shared" ca="1" si="43"/>
        <v>0</v>
      </c>
      <c r="AH41" s="78">
        <f t="shared" ca="1" si="43"/>
        <v>0</v>
      </c>
      <c r="AI41" s="78">
        <f t="shared" ca="1" si="43"/>
        <v>0</v>
      </c>
      <c r="AJ41" s="82">
        <f t="shared" ca="1" si="43"/>
        <v>0</v>
      </c>
      <c r="AK41" s="3">
        <f t="shared" ca="1" si="43"/>
        <v>0</v>
      </c>
      <c r="AL41" s="1" t="str">
        <f t="shared" ca="1" si="38"/>
        <v>OK</v>
      </c>
      <c r="AM41" s="1" t="str">
        <f t="shared" ca="1" si="39"/>
        <v>OK</v>
      </c>
      <c r="AN41" s="1" t="str">
        <f t="shared" ca="1" si="40"/>
        <v>OK</v>
      </c>
      <c r="AO41" s="1" t="str">
        <f t="shared" ca="1" si="41"/>
        <v>OK</v>
      </c>
      <c r="AP41" s="1" t="str">
        <f t="shared" ca="1" si="42"/>
        <v>OK</v>
      </c>
    </row>
    <row r="42" spans="1:42" s="1" customFormat="1" x14ac:dyDescent="0.15">
      <c r="A42" s="2">
        <v>38</v>
      </c>
      <c r="B42" s="7">
        <f t="shared" ca="1" si="37"/>
        <v>0</v>
      </c>
      <c r="C42" s="67">
        <f t="shared" ca="1" si="1"/>
        <v>0</v>
      </c>
      <c r="D42" s="68">
        <f t="shared" ca="1" si="2"/>
        <v>0</v>
      </c>
      <c r="E42" s="67">
        <f t="shared" ca="1" si="3"/>
        <v>0</v>
      </c>
      <c r="F42" s="68">
        <f t="shared" ca="1" si="4"/>
        <v>0</v>
      </c>
      <c r="G42" s="67">
        <f t="shared" ca="1" si="5"/>
        <v>0</v>
      </c>
      <c r="H42" s="68">
        <f t="shared" ca="1" si="6"/>
        <v>0</v>
      </c>
      <c r="I42" s="67">
        <f t="shared" ca="1" si="7"/>
        <v>0</v>
      </c>
      <c r="J42" s="68">
        <f t="shared" ca="1" si="8"/>
        <v>0</v>
      </c>
      <c r="K42" s="73">
        <f t="shared" ca="1" si="9"/>
        <v>0</v>
      </c>
      <c r="L42" s="73">
        <f t="shared" ca="1" si="10"/>
        <v>0</v>
      </c>
      <c r="M42" s="73">
        <f t="shared" ca="1" si="11"/>
        <v>0</v>
      </c>
      <c r="N42" s="73">
        <f t="shared" ca="1" si="12"/>
        <v>0</v>
      </c>
      <c r="O42" s="73">
        <f t="shared" ca="1" si="13"/>
        <v>0</v>
      </c>
      <c r="P42" s="73">
        <f t="shared" ca="1" si="14"/>
        <v>0</v>
      </c>
      <c r="Q42" s="73">
        <f t="shared" ca="1" si="15"/>
        <v>0</v>
      </c>
      <c r="R42" s="73">
        <f t="shared" ca="1" si="16"/>
        <v>0</v>
      </c>
      <c r="S42" s="73">
        <f t="shared" ca="1" si="17"/>
        <v>0</v>
      </c>
      <c r="T42" s="73">
        <f t="shared" ca="1" si="18"/>
        <v>0</v>
      </c>
      <c r="U42" s="73">
        <f t="shared" ca="1" si="19"/>
        <v>0</v>
      </c>
      <c r="V42" s="73">
        <f t="shared" ca="1" si="20"/>
        <v>0</v>
      </c>
      <c r="W42" s="73">
        <f t="shared" ca="1" si="21"/>
        <v>0</v>
      </c>
      <c r="X42" s="73">
        <f t="shared" ca="1" si="22"/>
        <v>0</v>
      </c>
      <c r="Y42" s="73">
        <f t="shared" ca="1" si="23"/>
        <v>0</v>
      </c>
      <c r="Z42" s="73">
        <f t="shared" ca="1" si="24"/>
        <v>0</v>
      </c>
      <c r="AA42" s="73">
        <f t="shared" ca="1" si="25"/>
        <v>0</v>
      </c>
      <c r="AB42" s="73">
        <f t="shared" ca="1" si="26"/>
        <v>0</v>
      </c>
      <c r="AC42" s="73">
        <f t="shared" ca="1" si="27"/>
        <v>0</v>
      </c>
      <c r="AD42" s="73">
        <f t="shared" ca="1" si="28"/>
        <v>0</v>
      </c>
      <c r="AE42" s="73">
        <f t="shared" ca="1" si="29"/>
        <v>0</v>
      </c>
      <c r="AF42" s="73">
        <f t="shared" ca="1" si="30"/>
        <v>0</v>
      </c>
      <c r="AG42" s="78">
        <f t="shared" ca="1" si="43"/>
        <v>0</v>
      </c>
      <c r="AH42" s="78">
        <f t="shared" ca="1" si="43"/>
        <v>0</v>
      </c>
      <c r="AI42" s="78">
        <f t="shared" ca="1" si="43"/>
        <v>0</v>
      </c>
      <c r="AJ42" s="82">
        <f t="shared" ca="1" si="43"/>
        <v>0</v>
      </c>
      <c r="AK42" s="3">
        <f t="shared" ca="1" si="43"/>
        <v>0</v>
      </c>
      <c r="AL42" s="1" t="str">
        <f t="shared" ca="1" si="38"/>
        <v>OK</v>
      </c>
      <c r="AM42" s="1" t="str">
        <f t="shared" ca="1" si="39"/>
        <v>OK</v>
      </c>
      <c r="AN42" s="1" t="str">
        <f t="shared" ca="1" si="40"/>
        <v>OK</v>
      </c>
      <c r="AO42" s="1" t="str">
        <f t="shared" ca="1" si="41"/>
        <v>OK</v>
      </c>
      <c r="AP42" s="1" t="str">
        <f t="shared" ca="1" si="42"/>
        <v>OK</v>
      </c>
    </row>
    <row r="43" spans="1:42" s="1" customFormat="1" x14ac:dyDescent="0.15">
      <c r="A43" s="2">
        <v>39</v>
      </c>
      <c r="B43" s="7">
        <f t="shared" ca="1" si="37"/>
        <v>0</v>
      </c>
      <c r="C43" s="67">
        <f t="shared" ca="1" si="1"/>
        <v>0</v>
      </c>
      <c r="D43" s="68">
        <f t="shared" ca="1" si="2"/>
        <v>0</v>
      </c>
      <c r="E43" s="67">
        <f t="shared" ca="1" si="3"/>
        <v>0</v>
      </c>
      <c r="F43" s="68">
        <f t="shared" ca="1" si="4"/>
        <v>0</v>
      </c>
      <c r="G43" s="67">
        <f t="shared" ca="1" si="5"/>
        <v>0</v>
      </c>
      <c r="H43" s="68">
        <f t="shared" ca="1" si="6"/>
        <v>0</v>
      </c>
      <c r="I43" s="67">
        <f t="shared" ca="1" si="7"/>
        <v>0</v>
      </c>
      <c r="J43" s="68">
        <f t="shared" ca="1" si="8"/>
        <v>0</v>
      </c>
      <c r="K43" s="73">
        <f t="shared" ca="1" si="9"/>
        <v>0</v>
      </c>
      <c r="L43" s="73">
        <f t="shared" ca="1" si="10"/>
        <v>0</v>
      </c>
      <c r="M43" s="73">
        <f t="shared" ca="1" si="11"/>
        <v>0</v>
      </c>
      <c r="N43" s="73">
        <f t="shared" ca="1" si="12"/>
        <v>0</v>
      </c>
      <c r="O43" s="73">
        <f t="shared" ca="1" si="13"/>
        <v>0</v>
      </c>
      <c r="P43" s="73">
        <f t="shared" ca="1" si="14"/>
        <v>0</v>
      </c>
      <c r="Q43" s="73">
        <f t="shared" ca="1" si="15"/>
        <v>0</v>
      </c>
      <c r="R43" s="73">
        <f t="shared" ca="1" si="16"/>
        <v>0</v>
      </c>
      <c r="S43" s="73">
        <f t="shared" ca="1" si="17"/>
        <v>0</v>
      </c>
      <c r="T43" s="73">
        <f t="shared" ca="1" si="18"/>
        <v>0</v>
      </c>
      <c r="U43" s="73">
        <f t="shared" ca="1" si="19"/>
        <v>0</v>
      </c>
      <c r="V43" s="73">
        <f t="shared" ca="1" si="20"/>
        <v>0</v>
      </c>
      <c r="W43" s="73">
        <f t="shared" ca="1" si="21"/>
        <v>0</v>
      </c>
      <c r="X43" s="73">
        <f t="shared" ca="1" si="22"/>
        <v>0</v>
      </c>
      <c r="Y43" s="73">
        <f t="shared" ca="1" si="23"/>
        <v>0</v>
      </c>
      <c r="Z43" s="73">
        <f t="shared" ca="1" si="24"/>
        <v>0</v>
      </c>
      <c r="AA43" s="73">
        <f t="shared" ca="1" si="25"/>
        <v>0</v>
      </c>
      <c r="AB43" s="73">
        <f t="shared" ca="1" si="26"/>
        <v>0</v>
      </c>
      <c r="AC43" s="73">
        <f t="shared" ca="1" si="27"/>
        <v>0</v>
      </c>
      <c r="AD43" s="73">
        <f t="shared" ca="1" si="28"/>
        <v>0</v>
      </c>
      <c r="AE43" s="73">
        <f t="shared" ca="1" si="29"/>
        <v>0</v>
      </c>
      <c r="AF43" s="73">
        <f t="shared" ca="1" si="30"/>
        <v>0</v>
      </c>
      <c r="AG43" s="78">
        <f t="shared" ca="1" si="43"/>
        <v>0</v>
      </c>
      <c r="AH43" s="78">
        <f t="shared" ca="1" si="43"/>
        <v>0</v>
      </c>
      <c r="AI43" s="78">
        <f t="shared" ca="1" si="43"/>
        <v>0</v>
      </c>
      <c r="AJ43" s="82">
        <f t="shared" ca="1" si="43"/>
        <v>0</v>
      </c>
      <c r="AK43" s="3">
        <f t="shared" ca="1" si="43"/>
        <v>0</v>
      </c>
      <c r="AL43" s="1" t="str">
        <f t="shared" ca="1" si="38"/>
        <v>OK</v>
      </c>
      <c r="AM43" s="1" t="str">
        <f t="shared" ca="1" si="39"/>
        <v>OK</v>
      </c>
      <c r="AN43" s="1" t="str">
        <f t="shared" ca="1" si="40"/>
        <v>OK</v>
      </c>
      <c r="AO43" s="1" t="str">
        <f t="shared" ca="1" si="41"/>
        <v>OK</v>
      </c>
      <c r="AP43" s="1" t="str">
        <f t="shared" ca="1" si="42"/>
        <v>OK</v>
      </c>
    </row>
    <row r="44" spans="1:42" s="1" customFormat="1" x14ac:dyDescent="0.15">
      <c r="A44" s="2">
        <v>40</v>
      </c>
      <c r="B44" s="7">
        <f t="shared" ca="1" si="37"/>
        <v>0</v>
      </c>
      <c r="C44" s="67">
        <f t="shared" ca="1" si="1"/>
        <v>0</v>
      </c>
      <c r="D44" s="68">
        <f t="shared" ca="1" si="2"/>
        <v>0</v>
      </c>
      <c r="E44" s="67">
        <f t="shared" ca="1" si="3"/>
        <v>0</v>
      </c>
      <c r="F44" s="68">
        <f t="shared" ca="1" si="4"/>
        <v>0</v>
      </c>
      <c r="G44" s="67">
        <f t="shared" ca="1" si="5"/>
        <v>0</v>
      </c>
      <c r="H44" s="68">
        <f t="shared" ca="1" si="6"/>
        <v>0</v>
      </c>
      <c r="I44" s="67">
        <f t="shared" ca="1" si="7"/>
        <v>0</v>
      </c>
      <c r="J44" s="68">
        <f t="shared" ca="1" si="8"/>
        <v>0</v>
      </c>
      <c r="K44" s="73">
        <f t="shared" ca="1" si="9"/>
        <v>0</v>
      </c>
      <c r="L44" s="73">
        <f t="shared" ca="1" si="10"/>
        <v>0</v>
      </c>
      <c r="M44" s="73">
        <f t="shared" ca="1" si="11"/>
        <v>0</v>
      </c>
      <c r="N44" s="73">
        <f t="shared" ca="1" si="12"/>
        <v>0</v>
      </c>
      <c r="O44" s="73">
        <f t="shared" ca="1" si="13"/>
        <v>0</v>
      </c>
      <c r="P44" s="73">
        <f t="shared" ca="1" si="14"/>
        <v>0</v>
      </c>
      <c r="Q44" s="73">
        <f t="shared" ca="1" si="15"/>
        <v>0</v>
      </c>
      <c r="R44" s="73">
        <f t="shared" ca="1" si="16"/>
        <v>0</v>
      </c>
      <c r="S44" s="73">
        <f t="shared" ca="1" si="17"/>
        <v>0</v>
      </c>
      <c r="T44" s="73">
        <f t="shared" ca="1" si="18"/>
        <v>0</v>
      </c>
      <c r="U44" s="73">
        <f t="shared" ca="1" si="19"/>
        <v>0</v>
      </c>
      <c r="V44" s="73">
        <f t="shared" ca="1" si="20"/>
        <v>0</v>
      </c>
      <c r="W44" s="73">
        <f t="shared" ca="1" si="21"/>
        <v>0</v>
      </c>
      <c r="X44" s="73">
        <f t="shared" ca="1" si="22"/>
        <v>0</v>
      </c>
      <c r="Y44" s="73">
        <f t="shared" ca="1" si="23"/>
        <v>0</v>
      </c>
      <c r="Z44" s="73">
        <f t="shared" ca="1" si="24"/>
        <v>0</v>
      </c>
      <c r="AA44" s="73">
        <f t="shared" ca="1" si="25"/>
        <v>0</v>
      </c>
      <c r="AB44" s="73">
        <f t="shared" ca="1" si="26"/>
        <v>0</v>
      </c>
      <c r="AC44" s="73">
        <f t="shared" ca="1" si="27"/>
        <v>0</v>
      </c>
      <c r="AD44" s="73">
        <f t="shared" ca="1" si="28"/>
        <v>0</v>
      </c>
      <c r="AE44" s="73">
        <f t="shared" ca="1" si="29"/>
        <v>0</v>
      </c>
      <c r="AF44" s="73">
        <f t="shared" ca="1" si="30"/>
        <v>0</v>
      </c>
      <c r="AG44" s="78">
        <f t="shared" ca="1" si="43"/>
        <v>0</v>
      </c>
      <c r="AH44" s="78">
        <f t="shared" ca="1" si="43"/>
        <v>0</v>
      </c>
      <c r="AI44" s="78">
        <f t="shared" ca="1" si="43"/>
        <v>0</v>
      </c>
      <c r="AJ44" s="82">
        <f t="shared" ca="1" si="43"/>
        <v>0</v>
      </c>
      <c r="AK44" s="3">
        <f t="shared" ca="1" si="43"/>
        <v>0</v>
      </c>
      <c r="AL44" s="1" t="str">
        <f t="shared" ca="1" si="38"/>
        <v>OK</v>
      </c>
      <c r="AM44" s="1" t="str">
        <f t="shared" ca="1" si="39"/>
        <v>OK</v>
      </c>
      <c r="AN44" s="1" t="str">
        <f t="shared" ca="1" si="40"/>
        <v>OK</v>
      </c>
      <c r="AO44" s="1" t="str">
        <f t="shared" ca="1" si="41"/>
        <v>OK</v>
      </c>
      <c r="AP44" s="1" t="str">
        <f t="shared" ca="1" si="42"/>
        <v>OK</v>
      </c>
    </row>
    <row r="45" spans="1:42" s="1" customFormat="1" x14ac:dyDescent="0.15">
      <c r="A45" s="2">
        <v>41</v>
      </c>
      <c r="B45" s="7">
        <f t="shared" ca="1" si="37"/>
        <v>0</v>
      </c>
      <c r="C45" s="67">
        <f t="shared" ca="1" si="1"/>
        <v>0</v>
      </c>
      <c r="D45" s="68">
        <f t="shared" ca="1" si="2"/>
        <v>0</v>
      </c>
      <c r="E45" s="67">
        <f t="shared" ca="1" si="3"/>
        <v>0</v>
      </c>
      <c r="F45" s="68">
        <f t="shared" ca="1" si="4"/>
        <v>0</v>
      </c>
      <c r="G45" s="67">
        <f t="shared" ca="1" si="5"/>
        <v>0</v>
      </c>
      <c r="H45" s="68">
        <f t="shared" ca="1" si="6"/>
        <v>0</v>
      </c>
      <c r="I45" s="67">
        <f t="shared" ca="1" si="7"/>
        <v>0</v>
      </c>
      <c r="J45" s="68">
        <f t="shared" ca="1" si="8"/>
        <v>0</v>
      </c>
      <c r="K45" s="73">
        <f t="shared" ca="1" si="9"/>
        <v>0</v>
      </c>
      <c r="L45" s="73">
        <f t="shared" ca="1" si="10"/>
        <v>0</v>
      </c>
      <c r="M45" s="73">
        <f t="shared" ca="1" si="11"/>
        <v>0</v>
      </c>
      <c r="N45" s="73">
        <f t="shared" ca="1" si="12"/>
        <v>0</v>
      </c>
      <c r="O45" s="73">
        <f t="shared" ca="1" si="13"/>
        <v>0</v>
      </c>
      <c r="P45" s="73">
        <f t="shared" ca="1" si="14"/>
        <v>0</v>
      </c>
      <c r="Q45" s="73">
        <f t="shared" ca="1" si="15"/>
        <v>0</v>
      </c>
      <c r="R45" s="73">
        <f t="shared" ca="1" si="16"/>
        <v>0</v>
      </c>
      <c r="S45" s="73">
        <f t="shared" ca="1" si="17"/>
        <v>0</v>
      </c>
      <c r="T45" s="73">
        <f t="shared" ca="1" si="18"/>
        <v>0</v>
      </c>
      <c r="U45" s="73">
        <f t="shared" ca="1" si="19"/>
        <v>0</v>
      </c>
      <c r="V45" s="73">
        <f t="shared" ca="1" si="20"/>
        <v>0</v>
      </c>
      <c r="W45" s="73">
        <f t="shared" ca="1" si="21"/>
        <v>0</v>
      </c>
      <c r="X45" s="73">
        <f t="shared" ca="1" si="22"/>
        <v>0</v>
      </c>
      <c r="Y45" s="73">
        <f t="shared" ca="1" si="23"/>
        <v>0</v>
      </c>
      <c r="Z45" s="73">
        <f t="shared" ca="1" si="24"/>
        <v>0</v>
      </c>
      <c r="AA45" s="73">
        <f t="shared" ca="1" si="25"/>
        <v>0</v>
      </c>
      <c r="AB45" s="73">
        <f t="shared" ca="1" si="26"/>
        <v>0</v>
      </c>
      <c r="AC45" s="73">
        <f t="shared" ca="1" si="27"/>
        <v>0</v>
      </c>
      <c r="AD45" s="73">
        <f t="shared" ca="1" si="28"/>
        <v>0</v>
      </c>
      <c r="AE45" s="73">
        <f t="shared" ca="1" si="29"/>
        <v>0</v>
      </c>
      <c r="AF45" s="73">
        <f t="shared" ca="1" si="30"/>
        <v>0</v>
      </c>
      <c r="AG45" s="78">
        <f t="shared" ca="1" si="43"/>
        <v>0</v>
      </c>
      <c r="AH45" s="78">
        <f t="shared" ca="1" si="43"/>
        <v>0</v>
      </c>
      <c r="AI45" s="78">
        <f t="shared" ca="1" si="43"/>
        <v>0</v>
      </c>
      <c r="AJ45" s="82">
        <f t="shared" ca="1" si="43"/>
        <v>0</v>
      </c>
      <c r="AK45" s="3">
        <f t="shared" ca="1" si="43"/>
        <v>0</v>
      </c>
      <c r="AL45" s="1" t="str">
        <f t="shared" ca="1" si="38"/>
        <v>OK</v>
      </c>
      <c r="AM45" s="1" t="str">
        <f t="shared" ca="1" si="39"/>
        <v>OK</v>
      </c>
      <c r="AN45" s="1" t="str">
        <f t="shared" ca="1" si="40"/>
        <v>OK</v>
      </c>
      <c r="AO45" s="1" t="str">
        <f t="shared" ca="1" si="41"/>
        <v>OK</v>
      </c>
      <c r="AP45" s="1" t="str">
        <f t="shared" ca="1" si="42"/>
        <v>OK</v>
      </c>
    </row>
    <row r="46" spans="1:42" s="1" customFormat="1" x14ac:dyDescent="0.15">
      <c r="A46" s="2">
        <v>42</v>
      </c>
      <c r="B46" s="7">
        <f t="shared" ca="1" si="37"/>
        <v>0</v>
      </c>
      <c r="C46" s="67">
        <f t="shared" ca="1" si="1"/>
        <v>0</v>
      </c>
      <c r="D46" s="68">
        <f t="shared" ca="1" si="2"/>
        <v>0</v>
      </c>
      <c r="E46" s="67">
        <f t="shared" ca="1" si="3"/>
        <v>0</v>
      </c>
      <c r="F46" s="68">
        <f t="shared" ca="1" si="4"/>
        <v>0</v>
      </c>
      <c r="G46" s="67">
        <f t="shared" ca="1" si="5"/>
        <v>0</v>
      </c>
      <c r="H46" s="68">
        <f t="shared" ca="1" si="6"/>
        <v>0</v>
      </c>
      <c r="I46" s="67">
        <f t="shared" ca="1" si="7"/>
        <v>0</v>
      </c>
      <c r="J46" s="68">
        <f t="shared" ca="1" si="8"/>
        <v>0</v>
      </c>
      <c r="K46" s="73">
        <f t="shared" ca="1" si="9"/>
        <v>0</v>
      </c>
      <c r="L46" s="73">
        <f t="shared" ca="1" si="10"/>
        <v>0</v>
      </c>
      <c r="M46" s="73">
        <f t="shared" ca="1" si="11"/>
        <v>0</v>
      </c>
      <c r="N46" s="73">
        <f t="shared" ca="1" si="12"/>
        <v>0</v>
      </c>
      <c r="O46" s="73">
        <f t="shared" ca="1" si="13"/>
        <v>0</v>
      </c>
      <c r="P46" s="73">
        <f t="shared" ca="1" si="14"/>
        <v>0</v>
      </c>
      <c r="Q46" s="73">
        <f t="shared" ca="1" si="15"/>
        <v>0</v>
      </c>
      <c r="R46" s="73">
        <f t="shared" ca="1" si="16"/>
        <v>0</v>
      </c>
      <c r="S46" s="73">
        <f t="shared" ca="1" si="17"/>
        <v>0</v>
      </c>
      <c r="T46" s="73">
        <f t="shared" ca="1" si="18"/>
        <v>0</v>
      </c>
      <c r="U46" s="73">
        <f t="shared" ca="1" si="19"/>
        <v>0</v>
      </c>
      <c r="V46" s="73">
        <f t="shared" ca="1" si="20"/>
        <v>0</v>
      </c>
      <c r="W46" s="73">
        <f t="shared" ca="1" si="21"/>
        <v>0</v>
      </c>
      <c r="X46" s="73">
        <f t="shared" ca="1" si="22"/>
        <v>0</v>
      </c>
      <c r="Y46" s="73">
        <f t="shared" ca="1" si="23"/>
        <v>0</v>
      </c>
      <c r="Z46" s="73">
        <f t="shared" ca="1" si="24"/>
        <v>0</v>
      </c>
      <c r="AA46" s="73">
        <f t="shared" ca="1" si="25"/>
        <v>0</v>
      </c>
      <c r="AB46" s="73">
        <f t="shared" ca="1" si="26"/>
        <v>0</v>
      </c>
      <c r="AC46" s="73">
        <f t="shared" ca="1" si="27"/>
        <v>0</v>
      </c>
      <c r="AD46" s="73">
        <f t="shared" ca="1" si="28"/>
        <v>0</v>
      </c>
      <c r="AE46" s="73">
        <f t="shared" ca="1" si="29"/>
        <v>0</v>
      </c>
      <c r="AF46" s="73">
        <f t="shared" ca="1" si="30"/>
        <v>0</v>
      </c>
      <c r="AG46" s="78">
        <f t="shared" ca="1" si="43"/>
        <v>0</v>
      </c>
      <c r="AH46" s="78">
        <f t="shared" ca="1" si="43"/>
        <v>0</v>
      </c>
      <c r="AI46" s="78">
        <f t="shared" ca="1" si="43"/>
        <v>0</v>
      </c>
      <c r="AJ46" s="82">
        <f t="shared" ca="1" si="43"/>
        <v>0</v>
      </c>
      <c r="AK46" s="3">
        <f t="shared" ca="1" si="43"/>
        <v>0</v>
      </c>
      <c r="AL46" s="1" t="str">
        <f t="shared" ca="1" si="38"/>
        <v>OK</v>
      </c>
      <c r="AM46" s="1" t="str">
        <f t="shared" ca="1" si="39"/>
        <v>OK</v>
      </c>
      <c r="AN46" s="1" t="str">
        <f t="shared" ca="1" si="40"/>
        <v>OK</v>
      </c>
      <c r="AO46" s="1" t="str">
        <f t="shared" ca="1" si="41"/>
        <v>OK</v>
      </c>
      <c r="AP46" s="1" t="str">
        <f t="shared" ca="1" si="42"/>
        <v>OK</v>
      </c>
    </row>
    <row r="47" spans="1:42" s="1" customFormat="1" x14ac:dyDescent="0.15">
      <c r="A47" s="2">
        <v>43</v>
      </c>
      <c r="B47" s="7">
        <f t="shared" ca="1" si="37"/>
        <v>0</v>
      </c>
      <c r="C47" s="67">
        <f t="shared" ca="1" si="1"/>
        <v>0</v>
      </c>
      <c r="D47" s="68">
        <f t="shared" ca="1" si="2"/>
        <v>0</v>
      </c>
      <c r="E47" s="67">
        <f t="shared" ca="1" si="3"/>
        <v>0</v>
      </c>
      <c r="F47" s="68">
        <f t="shared" ca="1" si="4"/>
        <v>0</v>
      </c>
      <c r="G47" s="67">
        <f t="shared" ca="1" si="5"/>
        <v>0</v>
      </c>
      <c r="H47" s="68">
        <f t="shared" ca="1" si="6"/>
        <v>0</v>
      </c>
      <c r="I47" s="67">
        <f t="shared" ca="1" si="7"/>
        <v>0</v>
      </c>
      <c r="J47" s="68">
        <f t="shared" ca="1" si="8"/>
        <v>0</v>
      </c>
      <c r="K47" s="73">
        <f t="shared" ca="1" si="9"/>
        <v>0</v>
      </c>
      <c r="L47" s="73">
        <f t="shared" ca="1" si="10"/>
        <v>0</v>
      </c>
      <c r="M47" s="73">
        <f t="shared" ca="1" si="11"/>
        <v>0</v>
      </c>
      <c r="N47" s="73">
        <f t="shared" ca="1" si="12"/>
        <v>0</v>
      </c>
      <c r="O47" s="73">
        <f t="shared" ca="1" si="13"/>
        <v>0</v>
      </c>
      <c r="P47" s="73">
        <f t="shared" ca="1" si="14"/>
        <v>0</v>
      </c>
      <c r="Q47" s="73">
        <f t="shared" ca="1" si="15"/>
        <v>0</v>
      </c>
      <c r="R47" s="73">
        <f t="shared" ca="1" si="16"/>
        <v>0</v>
      </c>
      <c r="S47" s="73">
        <f t="shared" ca="1" si="17"/>
        <v>0</v>
      </c>
      <c r="T47" s="73">
        <f t="shared" ca="1" si="18"/>
        <v>0</v>
      </c>
      <c r="U47" s="73">
        <f t="shared" ca="1" si="19"/>
        <v>0</v>
      </c>
      <c r="V47" s="73">
        <f t="shared" ca="1" si="20"/>
        <v>0</v>
      </c>
      <c r="W47" s="73">
        <f t="shared" ca="1" si="21"/>
        <v>0</v>
      </c>
      <c r="X47" s="73">
        <f t="shared" ca="1" si="22"/>
        <v>0</v>
      </c>
      <c r="Y47" s="73">
        <f t="shared" ca="1" si="23"/>
        <v>0</v>
      </c>
      <c r="Z47" s="73">
        <f t="shared" ca="1" si="24"/>
        <v>0</v>
      </c>
      <c r="AA47" s="73">
        <f t="shared" ca="1" si="25"/>
        <v>0</v>
      </c>
      <c r="AB47" s="73">
        <f t="shared" ca="1" si="26"/>
        <v>0</v>
      </c>
      <c r="AC47" s="73">
        <f t="shared" ca="1" si="27"/>
        <v>0</v>
      </c>
      <c r="AD47" s="73">
        <f t="shared" ca="1" si="28"/>
        <v>0</v>
      </c>
      <c r="AE47" s="73">
        <f t="shared" ca="1" si="29"/>
        <v>0</v>
      </c>
      <c r="AF47" s="73">
        <f t="shared" ca="1" si="30"/>
        <v>0</v>
      </c>
      <c r="AG47" s="78">
        <f t="shared" ca="1" si="43"/>
        <v>0</v>
      </c>
      <c r="AH47" s="78">
        <f t="shared" ca="1" si="43"/>
        <v>0</v>
      </c>
      <c r="AI47" s="78">
        <f t="shared" ca="1" si="43"/>
        <v>0</v>
      </c>
      <c r="AJ47" s="82">
        <f t="shared" ca="1" si="43"/>
        <v>0</v>
      </c>
      <c r="AK47" s="3">
        <f t="shared" ca="1" si="43"/>
        <v>0</v>
      </c>
      <c r="AL47" s="1" t="str">
        <f t="shared" ca="1" si="38"/>
        <v>OK</v>
      </c>
      <c r="AM47" s="1" t="str">
        <f t="shared" ca="1" si="39"/>
        <v>OK</v>
      </c>
      <c r="AN47" s="1" t="str">
        <f t="shared" ca="1" si="40"/>
        <v>OK</v>
      </c>
      <c r="AO47" s="1" t="str">
        <f t="shared" ca="1" si="41"/>
        <v>OK</v>
      </c>
      <c r="AP47" s="1" t="str">
        <f t="shared" ca="1" si="42"/>
        <v>OK</v>
      </c>
    </row>
    <row r="48" spans="1:42" s="1" customFormat="1" x14ac:dyDescent="0.15">
      <c r="A48" s="2">
        <v>44</v>
      </c>
      <c r="B48" s="7">
        <f t="shared" ca="1" si="37"/>
        <v>0</v>
      </c>
      <c r="C48" s="67">
        <f t="shared" ca="1" si="1"/>
        <v>0</v>
      </c>
      <c r="D48" s="68">
        <f t="shared" ca="1" si="2"/>
        <v>0</v>
      </c>
      <c r="E48" s="67">
        <f t="shared" ca="1" si="3"/>
        <v>0</v>
      </c>
      <c r="F48" s="68">
        <f t="shared" ca="1" si="4"/>
        <v>0</v>
      </c>
      <c r="G48" s="67">
        <f t="shared" ca="1" si="5"/>
        <v>0</v>
      </c>
      <c r="H48" s="68">
        <f t="shared" ca="1" si="6"/>
        <v>0</v>
      </c>
      <c r="I48" s="67">
        <f t="shared" ca="1" si="7"/>
        <v>0</v>
      </c>
      <c r="J48" s="68">
        <f t="shared" ca="1" si="8"/>
        <v>0</v>
      </c>
      <c r="K48" s="73">
        <f t="shared" ca="1" si="9"/>
        <v>0</v>
      </c>
      <c r="L48" s="73">
        <f t="shared" ca="1" si="10"/>
        <v>0</v>
      </c>
      <c r="M48" s="73">
        <f t="shared" ca="1" si="11"/>
        <v>0</v>
      </c>
      <c r="N48" s="73">
        <f t="shared" ca="1" si="12"/>
        <v>0</v>
      </c>
      <c r="O48" s="73">
        <f t="shared" ca="1" si="13"/>
        <v>0</v>
      </c>
      <c r="P48" s="73">
        <f t="shared" ca="1" si="14"/>
        <v>0</v>
      </c>
      <c r="Q48" s="73">
        <f t="shared" ca="1" si="15"/>
        <v>0</v>
      </c>
      <c r="R48" s="73">
        <f t="shared" ca="1" si="16"/>
        <v>0</v>
      </c>
      <c r="S48" s="73">
        <f t="shared" ca="1" si="17"/>
        <v>0</v>
      </c>
      <c r="T48" s="73">
        <f t="shared" ca="1" si="18"/>
        <v>0</v>
      </c>
      <c r="U48" s="73">
        <f t="shared" ca="1" si="19"/>
        <v>0</v>
      </c>
      <c r="V48" s="73">
        <f t="shared" ca="1" si="20"/>
        <v>0</v>
      </c>
      <c r="W48" s="73">
        <f t="shared" ca="1" si="21"/>
        <v>0</v>
      </c>
      <c r="X48" s="73">
        <f t="shared" ca="1" si="22"/>
        <v>0</v>
      </c>
      <c r="Y48" s="73">
        <f t="shared" ca="1" si="23"/>
        <v>0</v>
      </c>
      <c r="Z48" s="73">
        <f t="shared" ca="1" si="24"/>
        <v>0</v>
      </c>
      <c r="AA48" s="73">
        <f t="shared" ca="1" si="25"/>
        <v>0</v>
      </c>
      <c r="AB48" s="73">
        <f t="shared" ca="1" si="26"/>
        <v>0</v>
      </c>
      <c r="AC48" s="73">
        <f t="shared" ca="1" si="27"/>
        <v>0</v>
      </c>
      <c r="AD48" s="73">
        <f t="shared" ca="1" si="28"/>
        <v>0</v>
      </c>
      <c r="AE48" s="73">
        <f t="shared" ca="1" si="29"/>
        <v>0</v>
      </c>
      <c r="AF48" s="73">
        <f t="shared" ca="1" si="30"/>
        <v>0</v>
      </c>
      <c r="AG48" s="78">
        <f t="shared" ca="1" si="43"/>
        <v>0</v>
      </c>
      <c r="AH48" s="78">
        <f t="shared" ca="1" si="43"/>
        <v>0</v>
      </c>
      <c r="AI48" s="78">
        <f t="shared" ca="1" si="43"/>
        <v>0</v>
      </c>
      <c r="AJ48" s="82">
        <f t="shared" ca="1" si="43"/>
        <v>0</v>
      </c>
      <c r="AK48" s="3">
        <f t="shared" ca="1" si="43"/>
        <v>0</v>
      </c>
      <c r="AL48" s="1" t="str">
        <f t="shared" ca="1" si="38"/>
        <v>OK</v>
      </c>
      <c r="AM48" s="1" t="str">
        <f t="shared" ca="1" si="39"/>
        <v>OK</v>
      </c>
      <c r="AN48" s="1" t="str">
        <f t="shared" ca="1" si="40"/>
        <v>OK</v>
      </c>
      <c r="AO48" s="1" t="str">
        <f t="shared" ca="1" si="41"/>
        <v>OK</v>
      </c>
      <c r="AP48" s="1" t="str">
        <f t="shared" ca="1" si="42"/>
        <v>OK</v>
      </c>
    </row>
    <row r="49" spans="1:42" s="1" customFormat="1" x14ac:dyDescent="0.15">
      <c r="A49" s="2">
        <v>45</v>
      </c>
      <c r="B49" s="7">
        <f t="shared" ca="1" si="37"/>
        <v>0</v>
      </c>
      <c r="C49" s="67">
        <f t="shared" ca="1" si="1"/>
        <v>0</v>
      </c>
      <c r="D49" s="68">
        <f t="shared" ca="1" si="2"/>
        <v>0</v>
      </c>
      <c r="E49" s="67">
        <f t="shared" ca="1" si="3"/>
        <v>0</v>
      </c>
      <c r="F49" s="68">
        <f t="shared" ca="1" si="4"/>
        <v>0</v>
      </c>
      <c r="G49" s="67">
        <f t="shared" ca="1" si="5"/>
        <v>0</v>
      </c>
      <c r="H49" s="68">
        <f t="shared" ca="1" si="6"/>
        <v>0</v>
      </c>
      <c r="I49" s="67">
        <f t="shared" ca="1" si="7"/>
        <v>0</v>
      </c>
      <c r="J49" s="68">
        <f t="shared" ca="1" si="8"/>
        <v>0</v>
      </c>
      <c r="K49" s="73">
        <f t="shared" ca="1" si="9"/>
        <v>0</v>
      </c>
      <c r="L49" s="73">
        <f t="shared" ca="1" si="10"/>
        <v>0</v>
      </c>
      <c r="M49" s="73">
        <f t="shared" ca="1" si="11"/>
        <v>0</v>
      </c>
      <c r="N49" s="73">
        <f t="shared" ca="1" si="12"/>
        <v>0</v>
      </c>
      <c r="O49" s="73">
        <f t="shared" ca="1" si="13"/>
        <v>0</v>
      </c>
      <c r="P49" s="73">
        <f t="shared" ca="1" si="14"/>
        <v>0</v>
      </c>
      <c r="Q49" s="73">
        <f t="shared" ca="1" si="15"/>
        <v>0</v>
      </c>
      <c r="R49" s="73">
        <f t="shared" ca="1" si="16"/>
        <v>0</v>
      </c>
      <c r="S49" s="73">
        <f t="shared" ca="1" si="17"/>
        <v>0</v>
      </c>
      <c r="T49" s="73">
        <f t="shared" ca="1" si="18"/>
        <v>0</v>
      </c>
      <c r="U49" s="73">
        <f t="shared" ca="1" si="19"/>
        <v>0</v>
      </c>
      <c r="V49" s="73">
        <f t="shared" ca="1" si="20"/>
        <v>0</v>
      </c>
      <c r="W49" s="73">
        <f t="shared" ca="1" si="21"/>
        <v>0</v>
      </c>
      <c r="X49" s="73">
        <f t="shared" ca="1" si="22"/>
        <v>0</v>
      </c>
      <c r="Y49" s="73">
        <f t="shared" ca="1" si="23"/>
        <v>0</v>
      </c>
      <c r="Z49" s="73">
        <f t="shared" ca="1" si="24"/>
        <v>0</v>
      </c>
      <c r="AA49" s="73">
        <f t="shared" ca="1" si="25"/>
        <v>0</v>
      </c>
      <c r="AB49" s="73">
        <f t="shared" ca="1" si="26"/>
        <v>0</v>
      </c>
      <c r="AC49" s="73">
        <f t="shared" ca="1" si="27"/>
        <v>0</v>
      </c>
      <c r="AD49" s="73">
        <f t="shared" ca="1" si="28"/>
        <v>0</v>
      </c>
      <c r="AE49" s="73">
        <f t="shared" ca="1" si="29"/>
        <v>0</v>
      </c>
      <c r="AF49" s="73">
        <f t="shared" ca="1" si="30"/>
        <v>0</v>
      </c>
      <c r="AG49" s="78">
        <f t="shared" ca="1" si="43"/>
        <v>0</v>
      </c>
      <c r="AH49" s="78">
        <f t="shared" ca="1" si="43"/>
        <v>0</v>
      </c>
      <c r="AI49" s="78">
        <f t="shared" ca="1" si="43"/>
        <v>0</v>
      </c>
      <c r="AJ49" s="82">
        <f t="shared" ca="1" si="43"/>
        <v>0</v>
      </c>
      <c r="AK49" s="3">
        <f t="shared" ca="1" si="43"/>
        <v>0</v>
      </c>
      <c r="AL49" s="1" t="str">
        <f t="shared" ca="1" si="38"/>
        <v>OK</v>
      </c>
      <c r="AM49" s="1" t="str">
        <f t="shared" ca="1" si="39"/>
        <v>OK</v>
      </c>
      <c r="AN49" s="1" t="str">
        <f t="shared" ca="1" si="40"/>
        <v>OK</v>
      </c>
      <c r="AO49" s="1" t="str">
        <f t="shared" ca="1" si="41"/>
        <v>OK</v>
      </c>
      <c r="AP49" s="1" t="str">
        <f t="shared" ca="1" si="42"/>
        <v>OK</v>
      </c>
    </row>
    <row r="50" spans="1:42" s="1" customFormat="1" x14ac:dyDescent="0.15">
      <c r="A50" s="2">
        <v>46</v>
      </c>
      <c r="B50" s="7">
        <f t="shared" ca="1" si="37"/>
        <v>0</v>
      </c>
      <c r="C50" s="67">
        <f t="shared" ca="1" si="1"/>
        <v>0</v>
      </c>
      <c r="D50" s="68">
        <f t="shared" ca="1" si="2"/>
        <v>0</v>
      </c>
      <c r="E50" s="67">
        <f t="shared" ca="1" si="3"/>
        <v>0</v>
      </c>
      <c r="F50" s="68">
        <f t="shared" ca="1" si="4"/>
        <v>0</v>
      </c>
      <c r="G50" s="67">
        <f t="shared" ca="1" si="5"/>
        <v>0</v>
      </c>
      <c r="H50" s="68">
        <f t="shared" ca="1" si="6"/>
        <v>0</v>
      </c>
      <c r="I50" s="67">
        <f t="shared" ca="1" si="7"/>
        <v>0</v>
      </c>
      <c r="J50" s="68">
        <f t="shared" ca="1" si="8"/>
        <v>0</v>
      </c>
      <c r="K50" s="73">
        <f t="shared" ca="1" si="9"/>
        <v>0</v>
      </c>
      <c r="L50" s="73">
        <f t="shared" ca="1" si="10"/>
        <v>0</v>
      </c>
      <c r="M50" s="73">
        <f t="shared" ca="1" si="11"/>
        <v>0</v>
      </c>
      <c r="N50" s="73">
        <f t="shared" ca="1" si="12"/>
        <v>0</v>
      </c>
      <c r="O50" s="73">
        <f t="shared" ca="1" si="13"/>
        <v>0</v>
      </c>
      <c r="P50" s="73">
        <f t="shared" ca="1" si="14"/>
        <v>0</v>
      </c>
      <c r="Q50" s="73">
        <f t="shared" ca="1" si="15"/>
        <v>0</v>
      </c>
      <c r="R50" s="73">
        <f t="shared" ca="1" si="16"/>
        <v>0</v>
      </c>
      <c r="S50" s="73">
        <f t="shared" ca="1" si="17"/>
        <v>0</v>
      </c>
      <c r="T50" s="73">
        <f t="shared" ca="1" si="18"/>
        <v>0</v>
      </c>
      <c r="U50" s="73">
        <f t="shared" ca="1" si="19"/>
        <v>0</v>
      </c>
      <c r="V50" s="73">
        <f t="shared" ca="1" si="20"/>
        <v>0</v>
      </c>
      <c r="W50" s="73">
        <f t="shared" ca="1" si="21"/>
        <v>0</v>
      </c>
      <c r="X50" s="73">
        <f t="shared" ca="1" si="22"/>
        <v>0</v>
      </c>
      <c r="Y50" s="73">
        <f t="shared" ca="1" si="23"/>
        <v>0</v>
      </c>
      <c r="Z50" s="73">
        <f t="shared" ca="1" si="24"/>
        <v>0</v>
      </c>
      <c r="AA50" s="73">
        <f t="shared" ca="1" si="25"/>
        <v>0</v>
      </c>
      <c r="AB50" s="73">
        <f t="shared" ca="1" si="26"/>
        <v>0</v>
      </c>
      <c r="AC50" s="73">
        <f t="shared" ca="1" si="27"/>
        <v>0</v>
      </c>
      <c r="AD50" s="73">
        <f t="shared" ca="1" si="28"/>
        <v>0</v>
      </c>
      <c r="AE50" s="73">
        <f t="shared" ca="1" si="29"/>
        <v>0</v>
      </c>
      <c r="AF50" s="73">
        <f t="shared" ca="1" si="30"/>
        <v>0</v>
      </c>
      <c r="AG50" s="78">
        <f t="shared" ca="1" si="43"/>
        <v>0</v>
      </c>
      <c r="AH50" s="78">
        <f t="shared" ca="1" si="43"/>
        <v>0</v>
      </c>
      <c r="AI50" s="78">
        <f t="shared" ca="1" si="43"/>
        <v>0</v>
      </c>
      <c r="AJ50" s="82">
        <f t="shared" ca="1" si="43"/>
        <v>0</v>
      </c>
      <c r="AK50" s="3">
        <f t="shared" ca="1" si="43"/>
        <v>0</v>
      </c>
      <c r="AL50" s="1" t="str">
        <f t="shared" ca="1" si="38"/>
        <v>OK</v>
      </c>
      <c r="AM50" s="1" t="str">
        <f t="shared" ca="1" si="39"/>
        <v>OK</v>
      </c>
      <c r="AN50" s="1" t="str">
        <f t="shared" ca="1" si="40"/>
        <v>OK</v>
      </c>
      <c r="AO50" s="1" t="str">
        <f t="shared" ca="1" si="41"/>
        <v>OK</v>
      </c>
      <c r="AP50" s="1" t="str">
        <f t="shared" ca="1" si="42"/>
        <v>OK</v>
      </c>
    </row>
    <row r="51" spans="1:42" s="1" customFormat="1" x14ac:dyDescent="0.15">
      <c r="A51" s="2">
        <v>47</v>
      </c>
      <c r="B51" s="7">
        <f t="shared" ca="1" si="37"/>
        <v>0</v>
      </c>
      <c r="C51" s="67">
        <f t="shared" ca="1" si="1"/>
        <v>0</v>
      </c>
      <c r="D51" s="68">
        <f t="shared" ca="1" si="2"/>
        <v>0</v>
      </c>
      <c r="E51" s="67">
        <f t="shared" ca="1" si="3"/>
        <v>0</v>
      </c>
      <c r="F51" s="68">
        <f t="shared" ca="1" si="4"/>
        <v>0</v>
      </c>
      <c r="G51" s="67">
        <f t="shared" ca="1" si="5"/>
        <v>0</v>
      </c>
      <c r="H51" s="68">
        <f t="shared" ca="1" si="6"/>
        <v>0</v>
      </c>
      <c r="I51" s="67">
        <f t="shared" ca="1" si="7"/>
        <v>0</v>
      </c>
      <c r="J51" s="68">
        <f t="shared" ca="1" si="8"/>
        <v>0</v>
      </c>
      <c r="K51" s="73">
        <f t="shared" ca="1" si="9"/>
        <v>0</v>
      </c>
      <c r="L51" s="73">
        <f t="shared" ca="1" si="10"/>
        <v>0</v>
      </c>
      <c r="M51" s="73">
        <f t="shared" ca="1" si="11"/>
        <v>0</v>
      </c>
      <c r="N51" s="73">
        <f t="shared" ca="1" si="12"/>
        <v>0</v>
      </c>
      <c r="O51" s="73">
        <f t="shared" ca="1" si="13"/>
        <v>0</v>
      </c>
      <c r="P51" s="73">
        <f t="shared" ca="1" si="14"/>
        <v>0</v>
      </c>
      <c r="Q51" s="73">
        <f t="shared" ca="1" si="15"/>
        <v>0</v>
      </c>
      <c r="R51" s="73">
        <f t="shared" ca="1" si="16"/>
        <v>0</v>
      </c>
      <c r="S51" s="73">
        <f t="shared" ca="1" si="17"/>
        <v>0</v>
      </c>
      <c r="T51" s="73">
        <f t="shared" ca="1" si="18"/>
        <v>0</v>
      </c>
      <c r="U51" s="73">
        <f t="shared" ca="1" si="19"/>
        <v>0</v>
      </c>
      <c r="V51" s="73">
        <f t="shared" ca="1" si="20"/>
        <v>0</v>
      </c>
      <c r="W51" s="73">
        <f t="shared" ca="1" si="21"/>
        <v>0</v>
      </c>
      <c r="X51" s="73">
        <f t="shared" ca="1" si="22"/>
        <v>0</v>
      </c>
      <c r="Y51" s="73">
        <f t="shared" ca="1" si="23"/>
        <v>0</v>
      </c>
      <c r="Z51" s="73">
        <f t="shared" ca="1" si="24"/>
        <v>0</v>
      </c>
      <c r="AA51" s="73">
        <f t="shared" ca="1" si="25"/>
        <v>0</v>
      </c>
      <c r="AB51" s="73">
        <f t="shared" ca="1" si="26"/>
        <v>0</v>
      </c>
      <c r="AC51" s="73">
        <f t="shared" ca="1" si="27"/>
        <v>0</v>
      </c>
      <c r="AD51" s="73">
        <f t="shared" ca="1" si="28"/>
        <v>0</v>
      </c>
      <c r="AE51" s="73">
        <f t="shared" ca="1" si="29"/>
        <v>0</v>
      </c>
      <c r="AF51" s="73">
        <f t="shared" ca="1" si="30"/>
        <v>0</v>
      </c>
      <c r="AG51" s="78">
        <f t="shared" ca="1" si="43"/>
        <v>0</v>
      </c>
      <c r="AH51" s="78">
        <f t="shared" ca="1" si="43"/>
        <v>0</v>
      </c>
      <c r="AI51" s="78">
        <f t="shared" ca="1" si="43"/>
        <v>0</v>
      </c>
      <c r="AJ51" s="82">
        <f t="shared" ca="1" si="43"/>
        <v>0</v>
      </c>
      <c r="AK51" s="3">
        <f t="shared" ca="1" si="43"/>
        <v>0</v>
      </c>
      <c r="AL51" s="1" t="str">
        <f t="shared" ca="1" si="38"/>
        <v>OK</v>
      </c>
      <c r="AM51" s="1" t="str">
        <f t="shared" ca="1" si="39"/>
        <v>OK</v>
      </c>
      <c r="AN51" s="1" t="str">
        <f t="shared" ca="1" si="40"/>
        <v>OK</v>
      </c>
      <c r="AO51" s="1" t="str">
        <f t="shared" ca="1" si="41"/>
        <v>OK</v>
      </c>
      <c r="AP51" s="1" t="str">
        <f t="shared" ca="1" si="42"/>
        <v>OK</v>
      </c>
    </row>
    <row r="52" spans="1:42" s="1" customFormat="1" x14ac:dyDescent="0.15">
      <c r="A52" s="2">
        <v>48</v>
      </c>
      <c r="B52" s="7">
        <f t="shared" ca="1" si="37"/>
        <v>0</v>
      </c>
      <c r="C52" s="67">
        <f t="shared" ca="1" si="1"/>
        <v>0</v>
      </c>
      <c r="D52" s="68">
        <f t="shared" ca="1" si="2"/>
        <v>0</v>
      </c>
      <c r="E52" s="67">
        <f t="shared" ca="1" si="3"/>
        <v>0</v>
      </c>
      <c r="F52" s="68">
        <f t="shared" ca="1" si="4"/>
        <v>0</v>
      </c>
      <c r="G52" s="67">
        <f t="shared" ca="1" si="5"/>
        <v>0</v>
      </c>
      <c r="H52" s="68">
        <f t="shared" ca="1" si="6"/>
        <v>0</v>
      </c>
      <c r="I52" s="67">
        <f t="shared" ca="1" si="7"/>
        <v>0</v>
      </c>
      <c r="J52" s="68">
        <f t="shared" ca="1" si="8"/>
        <v>0</v>
      </c>
      <c r="K52" s="73">
        <f t="shared" ca="1" si="9"/>
        <v>0</v>
      </c>
      <c r="L52" s="73">
        <f t="shared" ca="1" si="10"/>
        <v>0</v>
      </c>
      <c r="M52" s="73">
        <f t="shared" ca="1" si="11"/>
        <v>0</v>
      </c>
      <c r="N52" s="73">
        <f t="shared" ca="1" si="12"/>
        <v>0</v>
      </c>
      <c r="O52" s="73">
        <f t="shared" ca="1" si="13"/>
        <v>0</v>
      </c>
      <c r="P52" s="73">
        <f t="shared" ca="1" si="14"/>
        <v>0</v>
      </c>
      <c r="Q52" s="73">
        <f t="shared" ca="1" si="15"/>
        <v>0</v>
      </c>
      <c r="R52" s="73">
        <f t="shared" ca="1" si="16"/>
        <v>0</v>
      </c>
      <c r="S52" s="73">
        <f t="shared" ca="1" si="17"/>
        <v>0</v>
      </c>
      <c r="T52" s="73">
        <f t="shared" ca="1" si="18"/>
        <v>0</v>
      </c>
      <c r="U52" s="73">
        <f t="shared" ca="1" si="19"/>
        <v>0</v>
      </c>
      <c r="V52" s="73">
        <f t="shared" ca="1" si="20"/>
        <v>0</v>
      </c>
      <c r="W52" s="73">
        <f t="shared" ca="1" si="21"/>
        <v>0</v>
      </c>
      <c r="X52" s="73">
        <f t="shared" ca="1" si="22"/>
        <v>0</v>
      </c>
      <c r="Y52" s="73">
        <f t="shared" ca="1" si="23"/>
        <v>0</v>
      </c>
      <c r="Z52" s="73">
        <f t="shared" ca="1" si="24"/>
        <v>0</v>
      </c>
      <c r="AA52" s="73">
        <f t="shared" ca="1" si="25"/>
        <v>0</v>
      </c>
      <c r="AB52" s="73">
        <f t="shared" ca="1" si="26"/>
        <v>0</v>
      </c>
      <c r="AC52" s="73">
        <f t="shared" ca="1" si="27"/>
        <v>0</v>
      </c>
      <c r="AD52" s="73">
        <f t="shared" ca="1" si="28"/>
        <v>0</v>
      </c>
      <c r="AE52" s="73">
        <f t="shared" ca="1" si="29"/>
        <v>0</v>
      </c>
      <c r="AF52" s="73">
        <f t="shared" ca="1" si="30"/>
        <v>0</v>
      </c>
      <c r="AG52" s="78">
        <f t="shared" ca="1" si="43"/>
        <v>0</v>
      </c>
      <c r="AH52" s="78">
        <f t="shared" ca="1" si="43"/>
        <v>0</v>
      </c>
      <c r="AI52" s="78">
        <f t="shared" ca="1" si="43"/>
        <v>0</v>
      </c>
      <c r="AJ52" s="82">
        <f t="shared" ca="1" si="43"/>
        <v>0</v>
      </c>
      <c r="AK52" s="3">
        <f t="shared" ca="1" si="43"/>
        <v>0</v>
      </c>
      <c r="AL52" s="1" t="str">
        <f t="shared" ca="1" si="38"/>
        <v>OK</v>
      </c>
      <c r="AM52" s="1" t="str">
        <f t="shared" ca="1" si="39"/>
        <v>OK</v>
      </c>
      <c r="AN52" s="1" t="str">
        <f t="shared" ca="1" si="40"/>
        <v>OK</v>
      </c>
      <c r="AO52" s="1" t="str">
        <f t="shared" ca="1" si="41"/>
        <v>OK</v>
      </c>
      <c r="AP52" s="1" t="str">
        <f t="shared" ca="1" si="42"/>
        <v>OK</v>
      </c>
    </row>
    <row r="53" spans="1:42" s="1" customFormat="1" x14ac:dyDescent="0.15">
      <c r="A53" s="2">
        <v>49</v>
      </c>
      <c r="B53" s="7">
        <f t="shared" ca="1" si="37"/>
        <v>0</v>
      </c>
      <c r="C53" s="67">
        <f t="shared" ca="1" si="1"/>
        <v>0</v>
      </c>
      <c r="D53" s="68">
        <f t="shared" ca="1" si="2"/>
        <v>0</v>
      </c>
      <c r="E53" s="67">
        <f t="shared" ca="1" si="3"/>
        <v>0</v>
      </c>
      <c r="F53" s="68">
        <f t="shared" ca="1" si="4"/>
        <v>0</v>
      </c>
      <c r="G53" s="67">
        <f t="shared" ca="1" si="5"/>
        <v>0</v>
      </c>
      <c r="H53" s="68">
        <f t="shared" ca="1" si="6"/>
        <v>0</v>
      </c>
      <c r="I53" s="67">
        <f t="shared" ca="1" si="7"/>
        <v>0</v>
      </c>
      <c r="J53" s="68">
        <f t="shared" ca="1" si="8"/>
        <v>0</v>
      </c>
      <c r="K53" s="73">
        <f t="shared" ca="1" si="9"/>
        <v>0</v>
      </c>
      <c r="L53" s="73">
        <f t="shared" ca="1" si="10"/>
        <v>0</v>
      </c>
      <c r="M53" s="73">
        <f t="shared" ca="1" si="11"/>
        <v>0</v>
      </c>
      <c r="N53" s="73">
        <f t="shared" ca="1" si="12"/>
        <v>0</v>
      </c>
      <c r="O53" s="73">
        <f t="shared" ca="1" si="13"/>
        <v>0</v>
      </c>
      <c r="P53" s="73">
        <f t="shared" ca="1" si="14"/>
        <v>0</v>
      </c>
      <c r="Q53" s="73">
        <f t="shared" ca="1" si="15"/>
        <v>0</v>
      </c>
      <c r="R53" s="73">
        <f t="shared" ca="1" si="16"/>
        <v>0</v>
      </c>
      <c r="S53" s="73">
        <f t="shared" ca="1" si="17"/>
        <v>0</v>
      </c>
      <c r="T53" s="73">
        <f t="shared" ca="1" si="18"/>
        <v>0</v>
      </c>
      <c r="U53" s="73">
        <f t="shared" ca="1" si="19"/>
        <v>0</v>
      </c>
      <c r="V53" s="73">
        <f t="shared" ca="1" si="20"/>
        <v>0</v>
      </c>
      <c r="W53" s="73">
        <f t="shared" ca="1" si="21"/>
        <v>0</v>
      </c>
      <c r="X53" s="73">
        <f t="shared" ca="1" si="22"/>
        <v>0</v>
      </c>
      <c r="Y53" s="73">
        <f t="shared" ca="1" si="23"/>
        <v>0</v>
      </c>
      <c r="Z53" s="73">
        <f t="shared" ca="1" si="24"/>
        <v>0</v>
      </c>
      <c r="AA53" s="73">
        <f t="shared" ca="1" si="25"/>
        <v>0</v>
      </c>
      <c r="AB53" s="73">
        <f t="shared" ca="1" si="26"/>
        <v>0</v>
      </c>
      <c r="AC53" s="73">
        <f t="shared" ca="1" si="27"/>
        <v>0</v>
      </c>
      <c r="AD53" s="73">
        <f t="shared" ca="1" si="28"/>
        <v>0</v>
      </c>
      <c r="AE53" s="73">
        <f t="shared" ca="1" si="29"/>
        <v>0</v>
      </c>
      <c r="AF53" s="73">
        <f t="shared" ca="1" si="30"/>
        <v>0</v>
      </c>
      <c r="AG53" s="78">
        <f t="shared" ca="1" si="43"/>
        <v>0</v>
      </c>
      <c r="AH53" s="78">
        <f t="shared" ca="1" si="43"/>
        <v>0</v>
      </c>
      <c r="AI53" s="78">
        <f t="shared" ca="1" si="43"/>
        <v>0</v>
      </c>
      <c r="AJ53" s="82">
        <f t="shared" ca="1" si="43"/>
        <v>0</v>
      </c>
      <c r="AK53" s="3">
        <f t="shared" ca="1" si="43"/>
        <v>0</v>
      </c>
      <c r="AL53" s="1" t="str">
        <f t="shared" ca="1" si="38"/>
        <v>OK</v>
      </c>
      <c r="AM53" s="1" t="str">
        <f t="shared" ca="1" si="39"/>
        <v>OK</v>
      </c>
      <c r="AN53" s="1" t="str">
        <f t="shared" ca="1" si="40"/>
        <v>OK</v>
      </c>
      <c r="AO53" s="1" t="str">
        <f t="shared" ca="1" si="41"/>
        <v>OK</v>
      </c>
      <c r="AP53" s="1" t="str">
        <f t="shared" ca="1" si="42"/>
        <v>OK</v>
      </c>
    </row>
    <row r="54" spans="1:42" s="1" customFormat="1" x14ac:dyDescent="0.15">
      <c r="A54" s="2">
        <v>50</v>
      </c>
      <c r="B54" s="7">
        <f t="shared" ca="1" si="37"/>
        <v>0</v>
      </c>
      <c r="C54" s="67">
        <f t="shared" ca="1" si="1"/>
        <v>0</v>
      </c>
      <c r="D54" s="68">
        <f t="shared" ca="1" si="2"/>
        <v>0</v>
      </c>
      <c r="E54" s="67">
        <f t="shared" ca="1" si="3"/>
        <v>0</v>
      </c>
      <c r="F54" s="68">
        <f t="shared" ca="1" si="4"/>
        <v>0</v>
      </c>
      <c r="G54" s="67">
        <f t="shared" ca="1" si="5"/>
        <v>0</v>
      </c>
      <c r="H54" s="68">
        <f t="shared" ca="1" si="6"/>
        <v>0</v>
      </c>
      <c r="I54" s="67">
        <f t="shared" ca="1" si="7"/>
        <v>0</v>
      </c>
      <c r="J54" s="68">
        <f t="shared" ca="1" si="8"/>
        <v>0</v>
      </c>
      <c r="K54" s="73">
        <f t="shared" ca="1" si="9"/>
        <v>0</v>
      </c>
      <c r="L54" s="73">
        <f t="shared" ca="1" si="10"/>
        <v>0</v>
      </c>
      <c r="M54" s="73">
        <f t="shared" ca="1" si="11"/>
        <v>0</v>
      </c>
      <c r="N54" s="73">
        <f t="shared" ca="1" si="12"/>
        <v>0</v>
      </c>
      <c r="O54" s="73">
        <f t="shared" ca="1" si="13"/>
        <v>0</v>
      </c>
      <c r="P54" s="73">
        <f t="shared" ca="1" si="14"/>
        <v>0</v>
      </c>
      <c r="Q54" s="73">
        <f t="shared" ca="1" si="15"/>
        <v>0</v>
      </c>
      <c r="R54" s="73">
        <f t="shared" ca="1" si="16"/>
        <v>0</v>
      </c>
      <c r="S54" s="73">
        <f t="shared" ca="1" si="17"/>
        <v>0</v>
      </c>
      <c r="T54" s="73">
        <f t="shared" ca="1" si="18"/>
        <v>0</v>
      </c>
      <c r="U54" s="73">
        <f t="shared" ca="1" si="19"/>
        <v>0</v>
      </c>
      <c r="V54" s="73">
        <f t="shared" ca="1" si="20"/>
        <v>0</v>
      </c>
      <c r="W54" s="73">
        <f t="shared" ca="1" si="21"/>
        <v>0</v>
      </c>
      <c r="X54" s="73">
        <f t="shared" ca="1" si="22"/>
        <v>0</v>
      </c>
      <c r="Y54" s="73">
        <f t="shared" ca="1" si="23"/>
        <v>0</v>
      </c>
      <c r="Z54" s="73">
        <f t="shared" ca="1" si="24"/>
        <v>0</v>
      </c>
      <c r="AA54" s="73">
        <f t="shared" ca="1" si="25"/>
        <v>0</v>
      </c>
      <c r="AB54" s="73">
        <f t="shared" ca="1" si="26"/>
        <v>0</v>
      </c>
      <c r="AC54" s="73">
        <f t="shared" ca="1" si="27"/>
        <v>0</v>
      </c>
      <c r="AD54" s="73">
        <f t="shared" ca="1" si="28"/>
        <v>0</v>
      </c>
      <c r="AE54" s="73">
        <f t="shared" ca="1" si="29"/>
        <v>0</v>
      </c>
      <c r="AF54" s="73">
        <f t="shared" ca="1" si="30"/>
        <v>0</v>
      </c>
      <c r="AG54" s="78">
        <f t="shared" ca="1" si="43"/>
        <v>0</v>
      </c>
      <c r="AH54" s="78">
        <f t="shared" ca="1" si="43"/>
        <v>0</v>
      </c>
      <c r="AI54" s="78">
        <f t="shared" ca="1" si="43"/>
        <v>0</v>
      </c>
      <c r="AJ54" s="82">
        <f t="shared" ca="1" si="43"/>
        <v>0</v>
      </c>
      <c r="AK54" s="3">
        <f t="shared" ca="1" si="43"/>
        <v>0</v>
      </c>
      <c r="AL54" s="1" t="str">
        <f t="shared" ca="1" si="38"/>
        <v>OK</v>
      </c>
      <c r="AM54" s="1" t="str">
        <f t="shared" ca="1" si="39"/>
        <v>OK</v>
      </c>
      <c r="AN54" s="1" t="str">
        <f t="shared" ca="1" si="40"/>
        <v>OK</v>
      </c>
      <c r="AO54" s="1" t="str">
        <f t="shared" ca="1" si="41"/>
        <v>OK</v>
      </c>
      <c r="AP54" s="1" t="str">
        <f t="shared" ca="1" si="42"/>
        <v>OK</v>
      </c>
    </row>
    <row r="55" spans="1:42" s="1" customFormat="1" x14ac:dyDescent="0.15">
      <c r="A55" s="2">
        <v>51</v>
      </c>
      <c r="B55" s="7">
        <f t="shared" ca="1" si="37"/>
        <v>0</v>
      </c>
      <c r="C55" s="67">
        <f t="shared" ca="1" si="1"/>
        <v>0</v>
      </c>
      <c r="D55" s="68">
        <f t="shared" ca="1" si="2"/>
        <v>0</v>
      </c>
      <c r="E55" s="67">
        <f t="shared" ca="1" si="3"/>
        <v>0</v>
      </c>
      <c r="F55" s="68">
        <f t="shared" ca="1" si="4"/>
        <v>0</v>
      </c>
      <c r="G55" s="67">
        <f t="shared" ca="1" si="5"/>
        <v>0</v>
      </c>
      <c r="H55" s="68">
        <f t="shared" ca="1" si="6"/>
        <v>0</v>
      </c>
      <c r="I55" s="67">
        <f t="shared" ca="1" si="7"/>
        <v>0</v>
      </c>
      <c r="J55" s="68">
        <f t="shared" ca="1" si="8"/>
        <v>0</v>
      </c>
      <c r="K55" s="73">
        <f t="shared" ca="1" si="9"/>
        <v>0</v>
      </c>
      <c r="L55" s="73">
        <f t="shared" ca="1" si="10"/>
        <v>0</v>
      </c>
      <c r="M55" s="73">
        <f t="shared" ca="1" si="11"/>
        <v>0</v>
      </c>
      <c r="N55" s="73">
        <f t="shared" ca="1" si="12"/>
        <v>0</v>
      </c>
      <c r="O55" s="73">
        <f t="shared" ca="1" si="13"/>
        <v>0</v>
      </c>
      <c r="P55" s="73">
        <f t="shared" ca="1" si="14"/>
        <v>0</v>
      </c>
      <c r="Q55" s="73">
        <f t="shared" ca="1" si="15"/>
        <v>0</v>
      </c>
      <c r="R55" s="73">
        <f t="shared" ca="1" si="16"/>
        <v>0</v>
      </c>
      <c r="S55" s="73">
        <f t="shared" ca="1" si="17"/>
        <v>0</v>
      </c>
      <c r="T55" s="73">
        <f t="shared" ca="1" si="18"/>
        <v>0</v>
      </c>
      <c r="U55" s="73">
        <f t="shared" ca="1" si="19"/>
        <v>0</v>
      </c>
      <c r="V55" s="73">
        <f t="shared" ca="1" si="20"/>
        <v>0</v>
      </c>
      <c r="W55" s="73">
        <f t="shared" ca="1" si="21"/>
        <v>0</v>
      </c>
      <c r="X55" s="73">
        <f t="shared" ca="1" si="22"/>
        <v>0</v>
      </c>
      <c r="Y55" s="73">
        <f t="shared" ca="1" si="23"/>
        <v>0</v>
      </c>
      <c r="Z55" s="73">
        <f t="shared" ca="1" si="24"/>
        <v>0</v>
      </c>
      <c r="AA55" s="73">
        <f t="shared" ca="1" si="25"/>
        <v>0</v>
      </c>
      <c r="AB55" s="73">
        <f t="shared" ca="1" si="26"/>
        <v>0</v>
      </c>
      <c r="AC55" s="73">
        <f t="shared" ca="1" si="27"/>
        <v>0</v>
      </c>
      <c r="AD55" s="73">
        <f t="shared" ca="1" si="28"/>
        <v>0</v>
      </c>
      <c r="AE55" s="73">
        <f t="shared" ca="1" si="29"/>
        <v>0</v>
      </c>
      <c r="AF55" s="73">
        <f t="shared" ca="1" si="30"/>
        <v>0</v>
      </c>
      <c r="AG55" s="78">
        <f t="shared" ca="1" si="43"/>
        <v>0</v>
      </c>
      <c r="AH55" s="78">
        <f t="shared" ca="1" si="43"/>
        <v>0</v>
      </c>
      <c r="AI55" s="78">
        <f t="shared" ca="1" si="43"/>
        <v>0</v>
      </c>
      <c r="AJ55" s="82">
        <f t="shared" ca="1" si="43"/>
        <v>0</v>
      </c>
      <c r="AK55" s="3">
        <f t="shared" ca="1" si="43"/>
        <v>0</v>
      </c>
      <c r="AL55" s="1" t="str">
        <f t="shared" ca="1" si="38"/>
        <v>OK</v>
      </c>
      <c r="AM55" s="1" t="str">
        <f t="shared" ca="1" si="39"/>
        <v>OK</v>
      </c>
      <c r="AN55" s="1" t="str">
        <f t="shared" ca="1" si="40"/>
        <v>OK</v>
      </c>
      <c r="AO55" s="1" t="str">
        <f t="shared" ca="1" si="41"/>
        <v>OK</v>
      </c>
      <c r="AP55" s="1" t="str">
        <f t="shared" ca="1" si="42"/>
        <v>OK</v>
      </c>
    </row>
    <row r="56" spans="1:42" s="1" customFormat="1" x14ac:dyDescent="0.15">
      <c r="A56" s="2">
        <v>52</v>
      </c>
      <c r="B56" s="7">
        <f t="shared" ca="1" si="37"/>
        <v>0</v>
      </c>
      <c r="C56" s="67">
        <f t="shared" ca="1" si="1"/>
        <v>0</v>
      </c>
      <c r="D56" s="68">
        <f t="shared" ca="1" si="2"/>
        <v>0</v>
      </c>
      <c r="E56" s="67">
        <f t="shared" ca="1" si="3"/>
        <v>0</v>
      </c>
      <c r="F56" s="68">
        <f t="shared" ca="1" si="4"/>
        <v>0</v>
      </c>
      <c r="G56" s="67">
        <f t="shared" ca="1" si="5"/>
        <v>0</v>
      </c>
      <c r="H56" s="68">
        <f t="shared" ca="1" si="6"/>
        <v>0</v>
      </c>
      <c r="I56" s="67">
        <f t="shared" ca="1" si="7"/>
        <v>0</v>
      </c>
      <c r="J56" s="68">
        <f t="shared" ca="1" si="8"/>
        <v>0</v>
      </c>
      <c r="K56" s="73">
        <f t="shared" ca="1" si="9"/>
        <v>0</v>
      </c>
      <c r="L56" s="73">
        <f t="shared" ca="1" si="10"/>
        <v>0</v>
      </c>
      <c r="M56" s="73">
        <f t="shared" ca="1" si="11"/>
        <v>0</v>
      </c>
      <c r="N56" s="73">
        <f t="shared" ca="1" si="12"/>
        <v>0</v>
      </c>
      <c r="O56" s="73">
        <f t="shared" ca="1" si="13"/>
        <v>0</v>
      </c>
      <c r="P56" s="73">
        <f t="shared" ca="1" si="14"/>
        <v>0</v>
      </c>
      <c r="Q56" s="73">
        <f t="shared" ca="1" si="15"/>
        <v>0</v>
      </c>
      <c r="R56" s="73">
        <f t="shared" ca="1" si="16"/>
        <v>0</v>
      </c>
      <c r="S56" s="73">
        <f t="shared" ca="1" si="17"/>
        <v>0</v>
      </c>
      <c r="T56" s="73">
        <f t="shared" ca="1" si="18"/>
        <v>0</v>
      </c>
      <c r="U56" s="73">
        <f t="shared" ca="1" si="19"/>
        <v>0</v>
      </c>
      <c r="V56" s="73">
        <f t="shared" ca="1" si="20"/>
        <v>0</v>
      </c>
      <c r="W56" s="73">
        <f t="shared" ca="1" si="21"/>
        <v>0</v>
      </c>
      <c r="X56" s="73">
        <f t="shared" ca="1" si="22"/>
        <v>0</v>
      </c>
      <c r="Y56" s="73">
        <f t="shared" ca="1" si="23"/>
        <v>0</v>
      </c>
      <c r="Z56" s="73">
        <f t="shared" ca="1" si="24"/>
        <v>0</v>
      </c>
      <c r="AA56" s="73">
        <f t="shared" ca="1" si="25"/>
        <v>0</v>
      </c>
      <c r="AB56" s="73">
        <f t="shared" ca="1" si="26"/>
        <v>0</v>
      </c>
      <c r="AC56" s="73">
        <f t="shared" ca="1" si="27"/>
        <v>0</v>
      </c>
      <c r="AD56" s="73">
        <f t="shared" ca="1" si="28"/>
        <v>0</v>
      </c>
      <c r="AE56" s="73">
        <f t="shared" ca="1" si="29"/>
        <v>0</v>
      </c>
      <c r="AF56" s="73">
        <f t="shared" ca="1" si="30"/>
        <v>0</v>
      </c>
      <c r="AG56" s="78">
        <f t="shared" ca="1" si="43"/>
        <v>0</v>
      </c>
      <c r="AH56" s="78">
        <f t="shared" ca="1" si="43"/>
        <v>0</v>
      </c>
      <c r="AI56" s="78">
        <f t="shared" ca="1" si="43"/>
        <v>0</v>
      </c>
      <c r="AJ56" s="82">
        <f t="shared" ca="1" si="43"/>
        <v>0</v>
      </c>
      <c r="AK56" s="3">
        <f t="shared" ca="1" si="43"/>
        <v>0</v>
      </c>
      <c r="AL56" s="1" t="str">
        <f t="shared" ca="1" si="38"/>
        <v>OK</v>
      </c>
      <c r="AM56" s="1" t="str">
        <f t="shared" ca="1" si="39"/>
        <v>OK</v>
      </c>
      <c r="AN56" s="1" t="str">
        <f t="shared" ca="1" si="40"/>
        <v>OK</v>
      </c>
      <c r="AO56" s="1" t="str">
        <f t="shared" ca="1" si="41"/>
        <v>OK</v>
      </c>
      <c r="AP56" s="1" t="str">
        <f t="shared" ca="1" si="42"/>
        <v>OK</v>
      </c>
    </row>
    <row r="57" spans="1:42" s="1" customFormat="1" x14ac:dyDescent="0.15">
      <c r="A57" s="2">
        <v>53</v>
      </c>
      <c r="B57" s="7">
        <f t="shared" ca="1" si="37"/>
        <v>0</v>
      </c>
      <c r="C57" s="67">
        <f t="shared" ca="1" si="1"/>
        <v>0</v>
      </c>
      <c r="D57" s="68">
        <f t="shared" ca="1" si="2"/>
        <v>0</v>
      </c>
      <c r="E57" s="67">
        <f t="shared" ca="1" si="3"/>
        <v>0</v>
      </c>
      <c r="F57" s="68">
        <f t="shared" ca="1" si="4"/>
        <v>0</v>
      </c>
      <c r="G57" s="67">
        <f t="shared" ca="1" si="5"/>
        <v>0</v>
      </c>
      <c r="H57" s="68">
        <f t="shared" ca="1" si="6"/>
        <v>0</v>
      </c>
      <c r="I57" s="67">
        <f t="shared" ca="1" si="7"/>
        <v>0</v>
      </c>
      <c r="J57" s="68">
        <f t="shared" ca="1" si="8"/>
        <v>0</v>
      </c>
      <c r="K57" s="73">
        <f t="shared" ca="1" si="9"/>
        <v>0</v>
      </c>
      <c r="L57" s="73">
        <f t="shared" ca="1" si="10"/>
        <v>0</v>
      </c>
      <c r="M57" s="73">
        <f t="shared" ca="1" si="11"/>
        <v>0</v>
      </c>
      <c r="N57" s="73">
        <f t="shared" ca="1" si="12"/>
        <v>0</v>
      </c>
      <c r="O57" s="73">
        <f t="shared" ca="1" si="13"/>
        <v>0</v>
      </c>
      <c r="P57" s="73">
        <f t="shared" ca="1" si="14"/>
        <v>0</v>
      </c>
      <c r="Q57" s="73">
        <f t="shared" ca="1" si="15"/>
        <v>0</v>
      </c>
      <c r="R57" s="73">
        <f t="shared" ca="1" si="16"/>
        <v>0</v>
      </c>
      <c r="S57" s="73">
        <f t="shared" ca="1" si="17"/>
        <v>0</v>
      </c>
      <c r="T57" s="73">
        <f t="shared" ca="1" si="18"/>
        <v>0</v>
      </c>
      <c r="U57" s="73">
        <f t="shared" ca="1" si="19"/>
        <v>0</v>
      </c>
      <c r="V57" s="73">
        <f t="shared" ca="1" si="20"/>
        <v>0</v>
      </c>
      <c r="W57" s="73">
        <f t="shared" ca="1" si="21"/>
        <v>0</v>
      </c>
      <c r="X57" s="73">
        <f t="shared" ca="1" si="22"/>
        <v>0</v>
      </c>
      <c r="Y57" s="73">
        <f t="shared" ca="1" si="23"/>
        <v>0</v>
      </c>
      <c r="Z57" s="73">
        <f t="shared" ca="1" si="24"/>
        <v>0</v>
      </c>
      <c r="AA57" s="73">
        <f t="shared" ca="1" si="25"/>
        <v>0</v>
      </c>
      <c r="AB57" s="73">
        <f t="shared" ca="1" si="26"/>
        <v>0</v>
      </c>
      <c r="AC57" s="73">
        <f t="shared" ca="1" si="27"/>
        <v>0</v>
      </c>
      <c r="AD57" s="73">
        <f t="shared" ca="1" si="28"/>
        <v>0</v>
      </c>
      <c r="AE57" s="73">
        <f t="shared" ca="1" si="29"/>
        <v>0</v>
      </c>
      <c r="AF57" s="73">
        <f t="shared" ca="1" si="30"/>
        <v>0</v>
      </c>
      <c r="AG57" s="78">
        <f t="shared" ca="1" si="43"/>
        <v>0</v>
      </c>
      <c r="AH57" s="78">
        <f t="shared" ca="1" si="43"/>
        <v>0</v>
      </c>
      <c r="AI57" s="78">
        <f t="shared" ca="1" si="43"/>
        <v>0</v>
      </c>
      <c r="AJ57" s="82">
        <f t="shared" ca="1" si="43"/>
        <v>0</v>
      </c>
      <c r="AK57" s="3">
        <f t="shared" ca="1" si="43"/>
        <v>0</v>
      </c>
      <c r="AL57" s="1" t="str">
        <f t="shared" ca="1" si="38"/>
        <v>OK</v>
      </c>
      <c r="AM57" s="1" t="str">
        <f t="shared" ca="1" si="39"/>
        <v>OK</v>
      </c>
      <c r="AN57" s="1" t="str">
        <f t="shared" ca="1" si="40"/>
        <v>OK</v>
      </c>
      <c r="AO57" s="1" t="str">
        <f t="shared" ca="1" si="41"/>
        <v>OK</v>
      </c>
      <c r="AP57" s="1" t="str">
        <f t="shared" ca="1" si="42"/>
        <v>OK</v>
      </c>
    </row>
    <row r="58" spans="1:42" s="1" customFormat="1" x14ac:dyDescent="0.15">
      <c r="A58" s="2">
        <v>54</v>
      </c>
      <c r="B58" s="7">
        <f t="shared" ca="1" si="37"/>
        <v>0</v>
      </c>
      <c r="C58" s="67">
        <f t="shared" ca="1" si="1"/>
        <v>0</v>
      </c>
      <c r="D58" s="68">
        <f t="shared" ca="1" si="2"/>
        <v>0</v>
      </c>
      <c r="E58" s="67">
        <f t="shared" ca="1" si="3"/>
        <v>0</v>
      </c>
      <c r="F58" s="68">
        <f t="shared" ca="1" si="4"/>
        <v>0</v>
      </c>
      <c r="G58" s="67">
        <f t="shared" ca="1" si="5"/>
        <v>0</v>
      </c>
      <c r="H58" s="68">
        <f t="shared" ca="1" si="6"/>
        <v>0</v>
      </c>
      <c r="I58" s="67">
        <f t="shared" ca="1" si="7"/>
        <v>0</v>
      </c>
      <c r="J58" s="68">
        <f t="shared" ca="1" si="8"/>
        <v>0</v>
      </c>
      <c r="K58" s="73">
        <f t="shared" ca="1" si="9"/>
        <v>0</v>
      </c>
      <c r="L58" s="73">
        <f t="shared" ca="1" si="10"/>
        <v>0</v>
      </c>
      <c r="M58" s="73">
        <f t="shared" ca="1" si="11"/>
        <v>0</v>
      </c>
      <c r="N58" s="73">
        <f t="shared" ca="1" si="12"/>
        <v>0</v>
      </c>
      <c r="O58" s="73">
        <f t="shared" ca="1" si="13"/>
        <v>0</v>
      </c>
      <c r="P58" s="73">
        <f t="shared" ca="1" si="14"/>
        <v>0</v>
      </c>
      <c r="Q58" s="73">
        <f t="shared" ca="1" si="15"/>
        <v>0</v>
      </c>
      <c r="R58" s="73">
        <f t="shared" ca="1" si="16"/>
        <v>0</v>
      </c>
      <c r="S58" s="73">
        <f t="shared" ca="1" si="17"/>
        <v>0</v>
      </c>
      <c r="T58" s="73">
        <f t="shared" ca="1" si="18"/>
        <v>0</v>
      </c>
      <c r="U58" s="73">
        <f t="shared" ca="1" si="19"/>
        <v>0</v>
      </c>
      <c r="V58" s="73">
        <f t="shared" ca="1" si="20"/>
        <v>0</v>
      </c>
      <c r="W58" s="73">
        <f t="shared" ca="1" si="21"/>
        <v>0</v>
      </c>
      <c r="X58" s="73">
        <f t="shared" ca="1" si="22"/>
        <v>0</v>
      </c>
      <c r="Y58" s="73">
        <f t="shared" ca="1" si="23"/>
        <v>0</v>
      </c>
      <c r="Z58" s="73">
        <f t="shared" ca="1" si="24"/>
        <v>0</v>
      </c>
      <c r="AA58" s="73">
        <f t="shared" ca="1" si="25"/>
        <v>0</v>
      </c>
      <c r="AB58" s="73">
        <f t="shared" ca="1" si="26"/>
        <v>0</v>
      </c>
      <c r="AC58" s="73">
        <f t="shared" ca="1" si="27"/>
        <v>0</v>
      </c>
      <c r="AD58" s="73">
        <f t="shared" ca="1" si="28"/>
        <v>0</v>
      </c>
      <c r="AE58" s="73">
        <f t="shared" ca="1" si="29"/>
        <v>0</v>
      </c>
      <c r="AF58" s="73">
        <f t="shared" ca="1" si="30"/>
        <v>0</v>
      </c>
      <c r="AG58" s="78">
        <f t="shared" ca="1" si="43"/>
        <v>0</v>
      </c>
      <c r="AH58" s="78">
        <f t="shared" ca="1" si="43"/>
        <v>0</v>
      </c>
      <c r="AI58" s="78">
        <f t="shared" ca="1" si="43"/>
        <v>0</v>
      </c>
      <c r="AJ58" s="82">
        <f t="shared" ca="1" si="43"/>
        <v>0</v>
      </c>
      <c r="AK58" s="3">
        <f t="shared" ca="1" si="43"/>
        <v>0</v>
      </c>
      <c r="AL58" s="1" t="str">
        <f t="shared" ca="1" si="38"/>
        <v>OK</v>
      </c>
      <c r="AM58" s="1" t="str">
        <f t="shared" ca="1" si="39"/>
        <v>OK</v>
      </c>
      <c r="AN58" s="1" t="str">
        <f t="shared" ca="1" si="40"/>
        <v>OK</v>
      </c>
      <c r="AO58" s="1" t="str">
        <f t="shared" ca="1" si="41"/>
        <v>OK</v>
      </c>
      <c r="AP58" s="1" t="str">
        <f t="shared" ca="1" si="42"/>
        <v>OK</v>
      </c>
    </row>
    <row r="59" spans="1:42" s="1" customFormat="1" x14ac:dyDescent="0.15">
      <c r="A59" s="2">
        <v>55</v>
      </c>
      <c r="B59" s="7">
        <f t="shared" ca="1" si="37"/>
        <v>0</v>
      </c>
      <c r="C59" s="67">
        <f t="shared" ca="1" si="1"/>
        <v>0</v>
      </c>
      <c r="D59" s="68">
        <f t="shared" ca="1" si="2"/>
        <v>0</v>
      </c>
      <c r="E59" s="67">
        <f t="shared" ca="1" si="3"/>
        <v>0</v>
      </c>
      <c r="F59" s="68">
        <f t="shared" ca="1" si="4"/>
        <v>0</v>
      </c>
      <c r="G59" s="67">
        <f t="shared" ca="1" si="5"/>
        <v>0</v>
      </c>
      <c r="H59" s="68">
        <f t="shared" ca="1" si="6"/>
        <v>0</v>
      </c>
      <c r="I59" s="67">
        <f t="shared" ca="1" si="7"/>
        <v>0</v>
      </c>
      <c r="J59" s="68">
        <f t="shared" ca="1" si="8"/>
        <v>0</v>
      </c>
      <c r="K59" s="73">
        <f t="shared" ca="1" si="9"/>
        <v>0</v>
      </c>
      <c r="L59" s="73">
        <f t="shared" ca="1" si="10"/>
        <v>0</v>
      </c>
      <c r="M59" s="73">
        <f t="shared" ca="1" si="11"/>
        <v>0</v>
      </c>
      <c r="N59" s="73">
        <f t="shared" ca="1" si="12"/>
        <v>0</v>
      </c>
      <c r="O59" s="73">
        <f t="shared" ca="1" si="13"/>
        <v>0</v>
      </c>
      <c r="P59" s="73">
        <f t="shared" ca="1" si="14"/>
        <v>0</v>
      </c>
      <c r="Q59" s="73">
        <f t="shared" ca="1" si="15"/>
        <v>0</v>
      </c>
      <c r="R59" s="73">
        <f t="shared" ca="1" si="16"/>
        <v>0</v>
      </c>
      <c r="S59" s="73">
        <f t="shared" ca="1" si="17"/>
        <v>0</v>
      </c>
      <c r="T59" s="73">
        <f t="shared" ca="1" si="18"/>
        <v>0</v>
      </c>
      <c r="U59" s="73">
        <f t="shared" ca="1" si="19"/>
        <v>0</v>
      </c>
      <c r="V59" s="73">
        <f t="shared" ca="1" si="20"/>
        <v>0</v>
      </c>
      <c r="W59" s="73">
        <f t="shared" ca="1" si="21"/>
        <v>0</v>
      </c>
      <c r="X59" s="73">
        <f t="shared" ca="1" si="22"/>
        <v>0</v>
      </c>
      <c r="Y59" s="73">
        <f t="shared" ca="1" si="23"/>
        <v>0</v>
      </c>
      <c r="Z59" s="73">
        <f t="shared" ca="1" si="24"/>
        <v>0</v>
      </c>
      <c r="AA59" s="73">
        <f t="shared" ca="1" si="25"/>
        <v>0</v>
      </c>
      <c r="AB59" s="73">
        <f t="shared" ca="1" si="26"/>
        <v>0</v>
      </c>
      <c r="AC59" s="73">
        <f t="shared" ca="1" si="27"/>
        <v>0</v>
      </c>
      <c r="AD59" s="73">
        <f t="shared" ca="1" si="28"/>
        <v>0</v>
      </c>
      <c r="AE59" s="73">
        <f t="shared" ca="1" si="29"/>
        <v>0</v>
      </c>
      <c r="AF59" s="73">
        <f t="shared" ca="1" si="30"/>
        <v>0</v>
      </c>
      <c r="AG59" s="78">
        <f t="shared" ca="1" si="43"/>
        <v>0</v>
      </c>
      <c r="AH59" s="78">
        <f t="shared" ca="1" si="43"/>
        <v>0</v>
      </c>
      <c r="AI59" s="78">
        <f t="shared" ca="1" si="43"/>
        <v>0</v>
      </c>
      <c r="AJ59" s="82">
        <f t="shared" ca="1" si="43"/>
        <v>0</v>
      </c>
      <c r="AK59" s="3">
        <f t="shared" ca="1" si="43"/>
        <v>0</v>
      </c>
      <c r="AL59" s="1" t="str">
        <f t="shared" ca="1" si="38"/>
        <v>OK</v>
      </c>
      <c r="AM59" s="1" t="str">
        <f t="shared" ca="1" si="39"/>
        <v>OK</v>
      </c>
      <c r="AN59" s="1" t="str">
        <f t="shared" ca="1" si="40"/>
        <v>OK</v>
      </c>
      <c r="AO59" s="1" t="str">
        <f t="shared" ca="1" si="41"/>
        <v>OK</v>
      </c>
      <c r="AP59" s="1" t="str">
        <f t="shared" ca="1" si="42"/>
        <v>OK</v>
      </c>
    </row>
    <row r="60" spans="1:42" s="1" customFormat="1" x14ac:dyDescent="0.15">
      <c r="A60" s="2">
        <v>56</v>
      </c>
      <c r="B60" s="7">
        <f t="shared" ca="1" si="37"/>
        <v>0</v>
      </c>
      <c r="C60" s="67">
        <f t="shared" ca="1" si="1"/>
        <v>0</v>
      </c>
      <c r="D60" s="68">
        <f t="shared" ca="1" si="2"/>
        <v>0</v>
      </c>
      <c r="E60" s="67">
        <f t="shared" ca="1" si="3"/>
        <v>0</v>
      </c>
      <c r="F60" s="68">
        <f t="shared" ca="1" si="4"/>
        <v>0</v>
      </c>
      <c r="G60" s="67">
        <f t="shared" ca="1" si="5"/>
        <v>0</v>
      </c>
      <c r="H60" s="68">
        <f t="shared" ca="1" si="6"/>
        <v>0</v>
      </c>
      <c r="I60" s="67">
        <f t="shared" ca="1" si="7"/>
        <v>0</v>
      </c>
      <c r="J60" s="68">
        <f t="shared" ca="1" si="8"/>
        <v>0</v>
      </c>
      <c r="K60" s="73">
        <f t="shared" ca="1" si="9"/>
        <v>0</v>
      </c>
      <c r="L60" s="73">
        <f t="shared" ca="1" si="10"/>
        <v>0</v>
      </c>
      <c r="M60" s="73">
        <f t="shared" ca="1" si="11"/>
        <v>0</v>
      </c>
      <c r="N60" s="73">
        <f t="shared" ca="1" si="12"/>
        <v>0</v>
      </c>
      <c r="O60" s="73">
        <f t="shared" ca="1" si="13"/>
        <v>0</v>
      </c>
      <c r="P60" s="73">
        <f t="shared" ca="1" si="14"/>
        <v>0</v>
      </c>
      <c r="Q60" s="73">
        <f t="shared" ca="1" si="15"/>
        <v>0</v>
      </c>
      <c r="R60" s="73">
        <f t="shared" ca="1" si="16"/>
        <v>0</v>
      </c>
      <c r="S60" s="73">
        <f t="shared" ca="1" si="17"/>
        <v>0</v>
      </c>
      <c r="T60" s="73">
        <f t="shared" ca="1" si="18"/>
        <v>0</v>
      </c>
      <c r="U60" s="73">
        <f t="shared" ca="1" si="19"/>
        <v>0</v>
      </c>
      <c r="V60" s="73">
        <f t="shared" ca="1" si="20"/>
        <v>0</v>
      </c>
      <c r="W60" s="73">
        <f t="shared" ca="1" si="21"/>
        <v>0</v>
      </c>
      <c r="X60" s="73">
        <f t="shared" ca="1" si="22"/>
        <v>0</v>
      </c>
      <c r="Y60" s="73">
        <f t="shared" ca="1" si="23"/>
        <v>0</v>
      </c>
      <c r="Z60" s="73">
        <f t="shared" ca="1" si="24"/>
        <v>0</v>
      </c>
      <c r="AA60" s="73">
        <f t="shared" ca="1" si="25"/>
        <v>0</v>
      </c>
      <c r="AB60" s="73">
        <f t="shared" ca="1" si="26"/>
        <v>0</v>
      </c>
      <c r="AC60" s="73">
        <f t="shared" ca="1" si="27"/>
        <v>0</v>
      </c>
      <c r="AD60" s="73">
        <f t="shared" ca="1" si="28"/>
        <v>0</v>
      </c>
      <c r="AE60" s="73">
        <f t="shared" ca="1" si="29"/>
        <v>0</v>
      </c>
      <c r="AF60" s="73">
        <f t="shared" ca="1" si="30"/>
        <v>0</v>
      </c>
      <c r="AG60" s="78">
        <f t="shared" ca="1" si="43"/>
        <v>0</v>
      </c>
      <c r="AH60" s="78">
        <f t="shared" ca="1" si="43"/>
        <v>0</v>
      </c>
      <c r="AI60" s="78">
        <f t="shared" ca="1" si="43"/>
        <v>0</v>
      </c>
      <c r="AJ60" s="82">
        <f t="shared" ca="1" si="43"/>
        <v>0</v>
      </c>
      <c r="AK60" s="3">
        <f t="shared" ca="1" si="43"/>
        <v>0</v>
      </c>
      <c r="AL60" s="1" t="str">
        <f t="shared" ca="1" si="38"/>
        <v>OK</v>
      </c>
      <c r="AM60" s="1" t="str">
        <f t="shared" ca="1" si="39"/>
        <v>OK</v>
      </c>
      <c r="AN60" s="1" t="str">
        <f t="shared" ca="1" si="40"/>
        <v>OK</v>
      </c>
      <c r="AO60" s="1" t="str">
        <f t="shared" ca="1" si="41"/>
        <v>OK</v>
      </c>
      <c r="AP60" s="1" t="str">
        <f t="shared" ca="1" si="42"/>
        <v>OK</v>
      </c>
    </row>
    <row r="61" spans="1:42" s="1" customFormat="1" x14ac:dyDescent="0.15">
      <c r="A61" s="2">
        <v>57</v>
      </c>
      <c r="B61" s="7">
        <f t="shared" ca="1" si="37"/>
        <v>0</v>
      </c>
      <c r="C61" s="67">
        <f t="shared" ca="1" si="1"/>
        <v>0</v>
      </c>
      <c r="D61" s="68">
        <f t="shared" ca="1" si="2"/>
        <v>0</v>
      </c>
      <c r="E61" s="67">
        <f t="shared" ca="1" si="3"/>
        <v>0</v>
      </c>
      <c r="F61" s="68">
        <f t="shared" ca="1" si="4"/>
        <v>0</v>
      </c>
      <c r="G61" s="67">
        <f t="shared" ca="1" si="5"/>
        <v>0</v>
      </c>
      <c r="H61" s="68">
        <f t="shared" ca="1" si="6"/>
        <v>0</v>
      </c>
      <c r="I61" s="67">
        <f t="shared" ca="1" si="7"/>
        <v>0</v>
      </c>
      <c r="J61" s="68">
        <f t="shared" ca="1" si="8"/>
        <v>0</v>
      </c>
      <c r="K61" s="73">
        <f t="shared" ca="1" si="9"/>
        <v>0</v>
      </c>
      <c r="L61" s="73">
        <f t="shared" ca="1" si="10"/>
        <v>0</v>
      </c>
      <c r="M61" s="73">
        <f t="shared" ca="1" si="11"/>
        <v>0</v>
      </c>
      <c r="N61" s="73">
        <f t="shared" ca="1" si="12"/>
        <v>0</v>
      </c>
      <c r="O61" s="73">
        <f t="shared" ca="1" si="13"/>
        <v>0</v>
      </c>
      <c r="P61" s="73">
        <f t="shared" ca="1" si="14"/>
        <v>0</v>
      </c>
      <c r="Q61" s="73">
        <f t="shared" ca="1" si="15"/>
        <v>0</v>
      </c>
      <c r="R61" s="73">
        <f t="shared" ca="1" si="16"/>
        <v>0</v>
      </c>
      <c r="S61" s="73">
        <f t="shared" ca="1" si="17"/>
        <v>0</v>
      </c>
      <c r="T61" s="73">
        <f t="shared" ca="1" si="18"/>
        <v>0</v>
      </c>
      <c r="U61" s="73">
        <f t="shared" ca="1" si="19"/>
        <v>0</v>
      </c>
      <c r="V61" s="73">
        <f t="shared" ca="1" si="20"/>
        <v>0</v>
      </c>
      <c r="W61" s="73">
        <f t="shared" ca="1" si="21"/>
        <v>0</v>
      </c>
      <c r="X61" s="73">
        <f t="shared" ca="1" si="22"/>
        <v>0</v>
      </c>
      <c r="Y61" s="73">
        <f t="shared" ca="1" si="23"/>
        <v>0</v>
      </c>
      <c r="Z61" s="73">
        <f t="shared" ca="1" si="24"/>
        <v>0</v>
      </c>
      <c r="AA61" s="73">
        <f t="shared" ca="1" si="25"/>
        <v>0</v>
      </c>
      <c r="AB61" s="73">
        <f t="shared" ca="1" si="26"/>
        <v>0</v>
      </c>
      <c r="AC61" s="73">
        <f t="shared" ca="1" si="27"/>
        <v>0</v>
      </c>
      <c r="AD61" s="73">
        <f t="shared" ca="1" si="28"/>
        <v>0</v>
      </c>
      <c r="AE61" s="73">
        <f t="shared" ca="1" si="29"/>
        <v>0</v>
      </c>
      <c r="AF61" s="73">
        <f t="shared" ca="1" si="30"/>
        <v>0</v>
      </c>
      <c r="AG61" s="78">
        <f t="shared" ca="1" si="43"/>
        <v>0</v>
      </c>
      <c r="AH61" s="78">
        <f t="shared" ca="1" si="43"/>
        <v>0</v>
      </c>
      <c r="AI61" s="78">
        <f t="shared" ca="1" si="43"/>
        <v>0</v>
      </c>
      <c r="AJ61" s="82">
        <f t="shared" ca="1" si="43"/>
        <v>0</v>
      </c>
      <c r="AK61" s="3">
        <f t="shared" ca="1" si="43"/>
        <v>0</v>
      </c>
      <c r="AL61" s="1" t="str">
        <f t="shared" ca="1" si="38"/>
        <v>OK</v>
      </c>
      <c r="AM61" s="1" t="str">
        <f t="shared" ca="1" si="39"/>
        <v>OK</v>
      </c>
      <c r="AN61" s="1" t="str">
        <f t="shared" ca="1" si="40"/>
        <v>OK</v>
      </c>
      <c r="AO61" s="1" t="str">
        <f t="shared" ca="1" si="41"/>
        <v>OK</v>
      </c>
      <c r="AP61" s="1" t="str">
        <f t="shared" ca="1" si="42"/>
        <v>OK</v>
      </c>
    </row>
    <row r="62" spans="1:42" s="1" customFormat="1" x14ac:dyDescent="0.15">
      <c r="A62" s="2">
        <v>58</v>
      </c>
      <c r="B62" s="7">
        <f t="shared" ca="1" si="37"/>
        <v>0</v>
      </c>
      <c r="C62" s="67">
        <f t="shared" ca="1" si="1"/>
        <v>0</v>
      </c>
      <c r="D62" s="68">
        <f t="shared" ca="1" si="2"/>
        <v>0</v>
      </c>
      <c r="E62" s="67">
        <f t="shared" ca="1" si="3"/>
        <v>0</v>
      </c>
      <c r="F62" s="68">
        <f t="shared" ca="1" si="4"/>
        <v>0</v>
      </c>
      <c r="G62" s="67">
        <f t="shared" ca="1" si="5"/>
        <v>0</v>
      </c>
      <c r="H62" s="68">
        <f t="shared" ca="1" si="6"/>
        <v>0</v>
      </c>
      <c r="I62" s="67">
        <f t="shared" ca="1" si="7"/>
        <v>0</v>
      </c>
      <c r="J62" s="68">
        <f t="shared" ca="1" si="8"/>
        <v>0</v>
      </c>
      <c r="K62" s="73">
        <f t="shared" ca="1" si="9"/>
        <v>0</v>
      </c>
      <c r="L62" s="73">
        <f t="shared" ca="1" si="10"/>
        <v>0</v>
      </c>
      <c r="M62" s="73">
        <f t="shared" ca="1" si="11"/>
        <v>0</v>
      </c>
      <c r="N62" s="73">
        <f t="shared" ca="1" si="12"/>
        <v>0</v>
      </c>
      <c r="O62" s="73">
        <f t="shared" ca="1" si="13"/>
        <v>0</v>
      </c>
      <c r="P62" s="73">
        <f t="shared" ca="1" si="14"/>
        <v>0</v>
      </c>
      <c r="Q62" s="73">
        <f t="shared" ca="1" si="15"/>
        <v>0</v>
      </c>
      <c r="R62" s="73">
        <f t="shared" ca="1" si="16"/>
        <v>0</v>
      </c>
      <c r="S62" s="73">
        <f t="shared" ca="1" si="17"/>
        <v>0</v>
      </c>
      <c r="T62" s="73">
        <f t="shared" ca="1" si="18"/>
        <v>0</v>
      </c>
      <c r="U62" s="73">
        <f t="shared" ca="1" si="19"/>
        <v>0</v>
      </c>
      <c r="V62" s="73">
        <f t="shared" ca="1" si="20"/>
        <v>0</v>
      </c>
      <c r="W62" s="73">
        <f t="shared" ca="1" si="21"/>
        <v>0</v>
      </c>
      <c r="X62" s="73">
        <f t="shared" ca="1" si="22"/>
        <v>0</v>
      </c>
      <c r="Y62" s="73">
        <f t="shared" ca="1" si="23"/>
        <v>0</v>
      </c>
      <c r="Z62" s="73">
        <f t="shared" ca="1" si="24"/>
        <v>0</v>
      </c>
      <c r="AA62" s="73">
        <f t="shared" ca="1" si="25"/>
        <v>0</v>
      </c>
      <c r="AB62" s="73">
        <f t="shared" ca="1" si="26"/>
        <v>0</v>
      </c>
      <c r="AC62" s="73">
        <f t="shared" ca="1" si="27"/>
        <v>0</v>
      </c>
      <c r="AD62" s="73">
        <f t="shared" ca="1" si="28"/>
        <v>0</v>
      </c>
      <c r="AE62" s="73">
        <f t="shared" ca="1" si="29"/>
        <v>0</v>
      </c>
      <c r="AF62" s="73">
        <f t="shared" ca="1" si="30"/>
        <v>0</v>
      </c>
      <c r="AG62" s="78">
        <f t="shared" ca="1" si="43"/>
        <v>0</v>
      </c>
      <c r="AH62" s="78">
        <f t="shared" ca="1" si="43"/>
        <v>0</v>
      </c>
      <c r="AI62" s="78">
        <f t="shared" ca="1" si="43"/>
        <v>0</v>
      </c>
      <c r="AJ62" s="82">
        <f t="shared" ca="1" si="43"/>
        <v>0</v>
      </c>
      <c r="AK62" s="3">
        <f t="shared" ca="1" si="43"/>
        <v>0</v>
      </c>
      <c r="AL62" s="1" t="str">
        <f t="shared" ca="1" si="38"/>
        <v>OK</v>
      </c>
      <c r="AM62" s="1" t="str">
        <f t="shared" ca="1" si="39"/>
        <v>OK</v>
      </c>
      <c r="AN62" s="1" t="str">
        <f t="shared" ca="1" si="40"/>
        <v>OK</v>
      </c>
      <c r="AO62" s="1" t="str">
        <f t="shared" ca="1" si="41"/>
        <v>OK</v>
      </c>
      <c r="AP62" s="1" t="str">
        <f t="shared" ca="1" si="42"/>
        <v>OK</v>
      </c>
    </row>
    <row r="63" spans="1:42" s="1" customFormat="1" x14ac:dyDescent="0.15">
      <c r="A63" s="2">
        <v>59</v>
      </c>
      <c r="B63" s="7">
        <f t="shared" ca="1" si="37"/>
        <v>0</v>
      </c>
      <c r="C63" s="67">
        <f t="shared" ca="1" si="1"/>
        <v>0</v>
      </c>
      <c r="D63" s="68">
        <f t="shared" ca="1" si="2"/>
        <v>0</v>
      </c>
      <c r="E63" s="67">
        <f t="shared" ca="1" si="3"/>
        <v>0</v>
      </c>
      <c r="F63" s="68">
        <f t="shared" ca="1" si="4"/>
        <v>0</v>
      </c>
      <c r="G63" s="67">
        <f t="shared" ca="1" si="5"/>
        <v>0</v>
      </c>
      <c r="H63" s="68">
        <f t="shared" ca="1" si="6"/>
        <v>0</v>
      </c>
      <c r="I63" s="67">
        <f t="shared" ca="1" si="7"/>
        <v>0</v>
      </c>
      <c r="J63" s="68">
        <f t="shared" ca="1" si="8"/>
        <v>0</v>
      </c>
      <c r="K63" s="73">
        <f t="shared" ca="1" si="9"/>
        <v>0</v>
      </c>
      <c r="L63" s="73">
        <f t="shared" ca="1" si="10"/>
        <v>0</v>
      </c>
      <c r="M63" s="73">
        <f t="shared" ca="1" si="11"/>
        <v>0</v>
      </c>
      <c r="N63" s="73">
        <f t="shared" ca="1" si="12"/>
        <v>0</v>
      </c>
      <c r="O63" s="73">
        <f t="shared" ca="1" si="13"/>
        <v>0</v>
      </c>
      <c r="P63" s="73">
        <f t="shared" ca="1" si="14"/>
        <v>0</v>
      </c>
      <c r="Q63" s="73">
        <f t="shared" ca="1" si="15"/>
        <v>0</v>
      </c>
      <c r="R63" s="73">
        <f t="shared" ca="1" si="16"/>
        <v>0</v>
      </c>
      <c r="S63" s="73">
        <f t="shared" ca="1" si="17"/>
        <v>0</v>
      </c>
      <c r="T63" s="73">
        <f t="shared" ca="1" si="18"/>
        <v>0</v>
      </c>
      <c r="U63" s="73">
        <f t="shared" ca="1" si="19"/>
        <v>0</v>
      </c>
      <c r="V63" s="73">
        <f t="shared" ca="1" si="20"/>
        <v>0</v>
      </c>
      <c r="W63" s="73">
        <f t="shared" ca="1" si="21"/>
        <v>0</v>
      </c>
      <c r="X63" s="73">
        <f t="shared" ca="1" si="22"/>
        <v>0</v>
      </c>
      <c r="Y63" s="73">
        <f t="shared" ca="1" si="23"/>
        <v>0</v>
      </c>
      <c r="Z63" s="73">
        <f t="shared" ca="1" si="24"/>
        <v>0</v>
      </c>
      <c r="AA63" s="73">
        <f t="shared" ca="1" si="25"/>
        <v>0</v>
      </c>
      <c r="AB63" s="73">
        <f t="shared" ca="1" si="26"/>
        <v>0</v>
      </c>
      <c r="AC63" s="73">
        <f t="shared" ca="1" si="27"/>
        <v>0</v>
      </c>
      <c r="AD63" s="73">
        <f t="shared" ca="1" si="28"/>
        <v>0</v>
      </c>
      <c r="AE63" s="73">
        <f t="shared" ca="1" si="29"/>
        <v>0</v>
      </c>
      <c r="AF63" s="73">
        <f t="shared" ca="1" si="30"/>
        <v>0</v>
      </c>
      <c r="AG63" s="78">
        <f t="shared" ca="1" si="43"/>
        <v>0</v>
      </c>
      <c r="AH63" s="78">
        <f t="shared" ca="1" si="43"/>
        <v>0</v>
      </c>
      <c r="AI63" s="78">
        <f t="shared" ca="1" si="43"/>
        <v>0</v>
      </c>
      <c r="AJ63" s="82">
        <f t="shared" ca="1" si="43"/>
        <v>0</v>
      </c>
      <c r="AK63" s="3">
        <f t="shared" ca="1" si="43"/>
        <v>0</v>
      </c>
      <c r="AL63" s="1" t="str">
        <f t="shared" ca="1" si="38"/>
        <v>OK</v>
      </c>
      <c r="AM63" s="1" t="str">
        <f t="shared" ca="1" si="39"/>
        <v>OK</v>
      </c>
      <c r="AN63" s="1" t="str">
        <f t="shared" ca="1" si="40"/>
        <v>OK</v>
      </c>
      <c r="AO63" s="1" t="str">
        <f t="shared" ca="1" si="41"/>
        <v>OK</v>
      </c>
      <c r="AP63" s="1" t="str">
        <f t="shared" ca="1" si="42"/>
        <v>OK</v>
      </c>
    </row>
    <row r="64" spans="1:42" s="1" customFormat="1" x14ac:dyDescent="0.15">
      <c r="A64" s="2">
        <v>60</v>
      </c>
      <c r="B64" s="7">
        <f t="shared" ca="1" si="37"/>
        <v>0</v>
      </c>
      <c r="C64" s="67">
        <f t="shared" ca="1" si="1"/>
        <v>0</v>
      </c>
      <c r="D64" s="68">
        <f t="shared" ca="1" si="2"/>
        <v>0</v>
      </c>
      <c r="E64" s="67">
        <f t="shared" ca="1" si="3"/>
        <v>0</v>
      </c>
      <c r="F64" s="68">
        <f t="shared" ca="1" si="4"/>
        <v>0</v>
      </c>
      <c r="G64" s="67">
        <f t="shared" ca="1" si="5"/>
        <v>0</v>
      </c>
      <c r="H64" s="68">
        <f t="shared" ca="1" si="6"/>
        <v>0</v>
      </c>
      <c r="I64" s="67">
        <f t="shared" ca="1" si="7"/>
        <v>0</v>
      </c>
      <c r="J64" s="68">
        <f t="shared" ca="1" si="8"/>
        <v>0</v>
      </c>
      <c r="K64" s="73">
        <f t="shared" ca="1" si="9"/>
        <v>0</v>
      </c>
      <c r="L64" s="73">
        <f t="shared" ca="1" si="10"/>
        <v>0</v>
      </c>
      <c r="M64" s="73">
        <f t="shared" ca="1" si="11"/>
        <v>0</v>
      </c>
      <c r="N64" s="73">
        <f t="shared" ca="1" si="12"/>
        <v>0</v>
      </c>
      <c r="O64" s="73">
        <f t="shared" ca="1" si="13"/>
        <v>0</v>
      </c>
      <c r="P64" s="73">
        <f t="shared" ca="1" si="14"/>
        <v>0</v>
      </c>
      <c r="Q64" s="73">
        <f t="shared" ca="1" si="15"/>
        <v>0</v>
      </c>
      <c r="R64" s="73">
        <f t="shared" ca="1" si="16"/>
        <v>0</v>
      </c>
      <c r="S64" s="73">
        <f t="shared" ca="1" si="17"/>
        <v>0</v>
      </c>
      <c r="T64" s="73">
        <f t="shared" ca="1" si="18"/>
        <v>0</v>
      </c>
      <c r="U64" s="73">
        <f t="shared" ca="1" si="19"/>
        <v>0</v>
      </c>
      <c r="V64" s="73">
        <f t="shared" ca="1" si="20"/>
        <v>0</v>
      </c>
      <c r="W64" s="73">
        <f t="shared" ca="1" si="21"/>
        <v>0</v>
      </c>
      <c r="X64" s="73">
        <f t="shared" ca="1" si="22"/>
        <v>0</v>
      </c>
      <c r="Y64" s="73">
        <f t="shared" ca="1" si="23"/>
        <v>0</v>
      </c>
      <c r="Z64" s="73">
        <f t="shared" ca="1" si="24"/>
        <v>0</v>
      </c>
      <c r="AA64" s="73">
        <f t="shared" ca="1" si="25"/>
        <v>0</v>
      </c>
      <c r="AB64" s="73">
        <f t="shared" ca="1" si="26"/>
        <v>0</v>
      </c>
      <c r="AC64" s="73">
        <f t="shared" ca="1" si="27"/>
        <v>0</v>
      </c>
      <c r="AD64" s="73">
        <f t="shared" ca="1" si="28"/>
        <v>0</v>
      </c>
      <c r="AE64" s="73">
        <f t="shared" ca="1" si="29"/>
        <v>0</v>
      </c>
      <c r="AF64" s="73">
        <f t="shared" ca="1" si="30"/>
        <v>0</v>
      </c>
      <c r="AG64" s="78">
        <f t="shared" ca="1" si="43"/>
        <v>0</v>
      </c>
      <c r="AH64" s="78">
        <f t="shared" ca="1" si="43"/>
        <v>0</v>
      </c>
      <c r="AI64" s="78">
        <f t="shared" ca="1" si="43"/>
        <v>0</v>
      </c>
      <c r="AJ64" s="82">
        <f t="shared" ca="1" si="43"/>
        <v>0</v>
      </c>
      <c r="AK64" s="3">
        <f t="shared" ca="1" si="43"/>
        <v>0</v>
      </c>
      <c r="AL64" s="1" t="str">
        <f t="shared" ca="1" si="38"/>
        <v>OK</v>
      </c>
      <c r="AM64" s="1" t="str">
        <f t="shared" ca="1" si="39"/>
        <v>OK</v>
      </c>
      <c r="AN64" s="1" t="str">
        <f t="shared" ca="1" si="40"/>
        <v>OK</v>
      </c>
      <c r="AO64" s="1" t="str">
        <f t="shared" ca="1" si="41"/>
        <v>OK</v>
      </c>
      <c r="AP64" s="1" t="str">
        <f t="shared" ca="1" si="42"/>
        <v>OK</v>
      </c>
    </row>
    <row r="65" spans="1:42" s="1" customFormat="1" x14ac:dyDescent="0.15">
      <c r="A65" s="2">
        <v>61</v>
      </c>
      <c r="B65" s="7">
        <f t="shared" ca="1" si="37"/>
        <v>0</v>
      </c>
      <c r="C65" s="67">
        <f t="shared" ca="1" si="1"/>
        <v>0</v>
      </c>
      <c r="D65" s="68">
        <f t="shared" ca="1" si="2"/>
        <v>0</v>
      </c>
      <c r="E65" s="67">
        <f t="shared" ca="1" si="3"/>
        <v>0</v>
      </c>
      <c r="F65" s="68">
        <f t="shared" ca="1" si="4"/>
        <v>0</v>
      </c>
      <c r="G65" s="67">
        <f t="shared" ca="1" si="5"/>
        <v>0</v>
      </c>
      <c r="H65" s="68">
        <f t="shared" ca="1" si="6"/>
        <v>0</v>
      </c>
      <c r="I65" s="67">
        <f t="shared" ca="1" si="7"/>
        <v>0</v>
      </c>
      <c r="J65" s="68">
        <f t="shared" ca="1" si="8"/>
        <v>0</v>
      </c>
      <c r="K65" s="73">
        <f t="shared" ca="1" si="9"/>
        <v>0</v>
      </c>
      <c r="L65" s="73">
        <f t="shared" ca="1" si="10"/>
        <v>0</v>
      </c>
      <c r="M65" s="73">
        <f t="shared" ca="1" si="11"/>
        <v>0</v>
      </c>
      <c r="N65" s="73">
        <f t="shared" ca="1" si="12"/>
        <v>0</v>
      </c>
      <c r="O65" s="73">
        <f t="shared" ca="1" si="13"/>
        <v>0</v>
      </c>
      <c r="P65" s="73">
        <f t="shared" ca="1" si="14"/>
        <v>0</v>
      </c>
      <c r="Q65" s="73">
        <f t="shared" ca="1" si="15"/>
        <v>0</v>
      </c>
      <c r="R65" s="73">
        <f t="shared" ca="1" si="16"/>
        <v>0</v>
      </c>
      <c r="S65" s="73">
        <f t="shared" ca="1" si="17"/>
        <v>0</v>
      </c>
      <c r="T65" s="73">
        <f t="shared" ca="1" si="18"/>
        <v>0</v>
      </c>
      <c r="U65" s="73">
        <f t="shared" ca="1" si="19"/>
        <v>0</v>
      </c>
      <c r="V65" s="73">
        <f t="shared" ca="1" si="20"/>
        <v>0</v>
      </c>
      <c r="W65" s="73">
        <f t="shared" ca="1" si="21"/>
        <v>0</v>
      </c>
      <c r="X65" s="73">
        <f t="shared" ca="1" si="22"/>
        <v>0</v>
      </c>
      <c r="Y65" s="73">
        <f t="shared" ca="1" si="23"/>
        <v>0</v>
      </c>
      <c r="Z65" s="73">
        <f t="shared" ca="1" si="24"/>
        <v>0</v>
      </c>
      <c r="AA65" s="73">
        <f t="shared" ca="1" si="25"/>
        <v>0</v>
      </c>
      <c r="AB65" s="73">
        <f t="shared" ca="1" si="26"/>
        <v>0</v>
      </c>
      <c r="AC65" s="73">
        <f t="shared" ca="1" si="27"/>
        <v>0</v>
      </c>
      <c r="AD65" s="73">
        <f t="shared" ca="1" si="28"/>
        <v>0</v>
      </c>
      <c r="AE65" s="73">
        <f t="shared" ca="1" si="29"/>
        <v>0</v>
      </c>
      <c r="AF65" s="73">
        <f t="shared" ca="1" si="30"/>
        <v>0</v>
      </c>
      <c r="AG65" s="78">
        <f t="shared" ca="1" si="43"/>
        <v>0</v>
      </c>
      <c r="AH65" s="78">
        <f t="shared" ca="1" si="43"/>
        <v>0</v>
      </c>
      <c r="AI65" s="78">
        <f t="shared" ca="1" si="43"/>
        <v>0</v>
      </c>
      <c r="AJ65" s="82">
        <f t="shared" ca="1" si="43"/>
        <v>0</v>
      </c>
      <c r="AK65" s="3">
        <f t="shared" ca="1" si="43"/>
        <v>0</v>
      </c>
      <c r="AL65" s="1" t="str">
        <f t="shared" ca="1" si="38"/>
        <v>OK</v>
      </c>
      <c r="AM65" s="1" t="str">
        <f t="shared" ca="1" si="39"/>
        <v>OK</v>
      </c>
      <c r="AN65" s="1" t="str">
        <f t="shared" ca="1" si="40"/>
        <v>OK</v>
      </c>
      <c r="AO65" s="1" t="str">
        <f t="shared" ca="1" si="41"/>
        <v>OK</v>
      </c>
      <c r="AP65" s="1" t="str">
        <f t="shared" ca="1" si="42"/>
        <v>OK</v>
      </c>
    </row>
    <row r="66" spans="1:42" s="1" customFormat="1" x14ac:dyDescent="0.15">
      <c r="A66" s="2">
        <v>62</v>
      </c>
      <c r="B66" s="7">
        <f t="shared" ca="1" si="37"/>
        <v>0</v>
      </c>
      <c r="C66" s="67">
        <f t="shared" ca="1" si="1"/>
        <v>0</v>
      </c>
      <c r="D66" s="68">
        <f t="shared" ca="1" si="2"/>
        <v>0</v>
      </c>
      <c r="E66" s="67">
        <f t="shared" ca="1" si="3"/>
        <v>0</v>
      </c>
      <c r="F66" s="68">
        <f t="shared" ca="1" si="4"/>
        <v>0</v>
      </c>
      <c r="G66" s="67">
        <f t="shared" ca="1" si="5"/>
        <v>0</v>
      </c>
      <c r="H66" s="68">
        <f t="shared" ca="1" si="6"/>
        <v>0</v>
      </c>
      <c r="I66" s="67">
        <f t="shared" ca="1" si="7"/>
        <v>0</v>
      </c>
      <c r="J66" s="68">
        <f t="shared" ca="1" si="8"/>
        <v>0</v>
      </c>
      <c r="K66" s="73">
        <f t="shared" ca="1" si="9"/>
        <v>0</v>
      </c>
      <c r="L66" s="73">
        <f t="shared" ca="1" si="10"/>
        <v>0</v>
      </c>
      <c r="M66" s="73">
        <f t="shared" ca="1" si="11"/>
        <v>0</v>
      </c>
      <c r="N66" s="73">
        <f t="shared" ca="1" si="12"/>
        <v>0</v>
      </c>
      <c r="O66" s="73">
        <f t="shared" ca="1" si="13"/>
        <v>0</v>
      </c>
      <c r="P66" s="73">
        <f t="shared" ca="1" si="14"/>
        <v>0</v>
      </c>
      <c r="Q66" s="73">
        <f t="shared" ca="1" si="15"/>
        <v>0</v>
      </c>
      <c r="R66" s="73">
        <f t="shared" ca="1" si="16"/>
        <v>0</v>
      </c>
      <c r="S66" s="73">
        <f t="shared" ca="1" si="17"/>
        <v>0</v>
      </c>
      <c r="T66" s="73">
        <f t="shared" ca="1" si="18"/>
        <v>0</v>
      </c>
      <c r="U66" s="73">
        <f t="shared" ca="1" si="19"/>
        <v>0</v>
      </c>
      <c r="V66" s="73">
        <f t="shared" ca="1" si="20"/>
        <v>0</v>
      </c>
      <c r="W66" s="73">
        <f t="shared" ca="1" si="21"/>
        <v>0</v>
      </c>
      <c r="X66" s="73">
        <f t="shared" ca="1" si="22"/>
        <v>0</v>
      </c>
      <c r="Y66" s="73">
        <f t="shared" ca="1" si="23"/>
        <v>0</v>
      </c>
      <c r="Z66" s="73">
        <f t="shared" ca="1" si="24"/>
        <v>0</v>
      </c>
      <c r="AA66" s="73">
        <f t="shared" ca="1" si="25"/>
        <v>0</v>
      </c>
      <c r="AB66" s="73">
        <f t="shared" ca="1" si="26"/>
        <v>0</v>
      </c>
      <c r="AC66" s="73">
        <f t="shared" ca="1" si="27"/>
        <v>0</v>
      </c>
      <c r="AD66" s="73">
        <f t="shared" ca="1" si="28"/>
        <v>0</v>
      </c>
      <c r="AE66" s="73">
        <f t="shared" ca="1" si="29"/>
        <v>0</v>
      </c>
      <c r="AF66" s="73">
        <f t="shared" ca="1" si="30"/>
        <v>0</v>
      </c>
      <c r="AG66" s="78">
        <f t="shared" ca="1" si="43"/>
        <v>0</v>
      </c>
      <c r="AH66" s="78">
        <f t="shared" ca="1" si="43"/>
        <v>0</v>
      </c>
      <c r="AI66" s="78">
        <f t="shared" ca="1" si="43"/>
        <v>0</v>
      </c>
      <c r="AJ66" s="82">
        <f t="shared" ca="1" si="43"/>
        <v>0</v>
      </c>
      <c r="AK66" s="3">
        <f t="shared" ca="1" si="43"/>
        <v>0</v>
      </c>
      <c r="AL66" s="1" t="str">
        <f t="shared" ca="1" si="38"/>
        <v>OK</v>
      </c>
      <c r="AM66" s="1" t="str">
        <f t="shared" ca="1" si="39"/>
        <v>OK</v>
      </c>
      <c r="AN66" s="1" t="str">
        <f t="shared" ca="1" si="40"/>
        <v>OK</v>
      </c>
      <c r="AO66" s="1" t="str">
        <f t="shared" ca="1" si="41"/>
        <v>OK</v>
      </c>
      <c r="AP66" s="1" t="str">
        <f t="shared" ca="1" si="42"/>
        <v>OK</v>
      </c>
    </row>
    <row r="67" spans="1:42" s="1" customFormat="1" x14ac:dyDescent="0.15">
      <c r="A67" s="2">
        <v>63</v>
      </c>
      <c r="B67" s="7">
        <f t="shared" ca="1" si="37"/>
        <v>0</v>
      </c>
      <c r="C67" s="67">
        <f t="shared" ca="1" si="1"/>
        <v>0</v>
      </c>
      <c r="D67" s="68">
        <f t="shared" ca="1" si="2"/>
        <v>0</v>
      </c>
      <c r="E67" s="67">
        <f t="shared" ca="1" si="3"/>
        <v>0</v>
      </c>
      <c r="F67" s="68">
        <f t="shared" ca="1" si="4"/>
        <v>0</v>
      </c>
      <c r="G67" s="67">
        <f t="shared" ca="1" si="5"/>
        <v>0</v>
      </c>
      <c r="H67" s="68">
        <f t="shared" ca="1" si="6"/>
        <v>0</v>
      </c>
      <c r="I67" s="67">
        <f t="shared" ca="1" si="7"/>
        <v>0</v>
      </c>
      <c r="J67" s="68">
        <f t="shared" ca="1" si="8"/>
        <v>0</v>
      </c>
      <c r="K67" s="73">
        <f t="shared" ca="1" si="9"/>
        <v>0</v>
      </c>
      <c r="L67" s="73">
        <f t="shared" ca="1" si="10"/>
        <v>0</v>
      </c>
      <c r="M67" s="73">
        <f t="shared" ca="1" si="11"/>
        <v>0</v>
      </c>
      <c r="N67" s="73">
        <f t="shared" ca="1" si="12"/>
        <v>0</v>
      </c>
      <c r="O67" s="73">
        <f t="shared" ca="1" si="13"/>
        <v>0</v>
      </c>
      <c r="P67" s="73">
        <f t="shared" ca="1" si="14"/>
        <v>0</v>
      </c>
      <c r="Q67" s="73">
        <f t="shared" ca="1" si="15"/>
        <v>0</v>
      </c>
      <c r="R67" s="73">
        <f t="shared" ca="1" si="16"/>
        <v>0</v>
      </c>
      <c r="S67" s="73">
        <f t="shared" ca="1" si="17"/>
        <v>0</v>
      </c>
      <c r="T67" s="73">
        <f t="shared" ca="1" si="18"/>
        <v>0</v>
      </c>
      <c r="U67" s="73">
        <f t="shared" ca="1" si="19"/>
        <v>0</v>
      </c>
      <c r="V67" s="73">
        <f t="shared" ca="1" si="20"/>
        <v>0</v>
      </c>
      <c r="W67" s="73">
        <f t="shared" ca="1" si="21"/>
        <v>0</v>
      </c>
      <c r="X67" s="73">
        <f t="shared" ca="1" si="22"/>
        <v>0</v>
      </c>
      <c r="Y67" s="73">
        <f t="shared" ca="1" si="23"/>
        <v>0</v>
      </c>
      <c r="Z67" s="73">
        <f t="shared" ca="1" si="24"/>
        <v>0</v>
      </c>
      <c r="AA67" s="73">
        <f t="shared" ca="1" si="25"/>
        <v>0</v>
      </c>
      <c r="AB67" s="73">
        <f t="shared" ca="1" si="26"/>
        <v>0</v>
      </c>
      <c r="AC67" s="73">
        <f t="shared" ca="1" si="27"/>
        <v>0</v>
      </c>
      <c r="AD67" s="73">
        <f t="shared" ca="1" si="28"/>
        <v>0</v>
      </c>
      <c r="AE67" s="73">
        <f t="shared" ca="1" si="29"/>
        <v>0</v>
      </c>
      <c r="AF67" s="73">
        <f t="shared" ca="1" si="30"/>
        <v>0</v>
      </c>
      <c r="AG67" s="78">
        <f t="shared" ca="1" si="43"/>
        <v>0</v>
      </c>
      <c r="AH67" s="78">
        <f t="shared" ca="1" si="43"/>
        <v>0</v>
      </c>
      <c r="AI67" s="78">
        <f t="shared" ca="1" si="43"/>
        <v>0</v>
      </c>
      <c r="AJ67" s="82">
        <f t="shared" ca="1" si="43"/>
        <v>0</v>
      </c>
      <c r="AK67" s="3">
        <f t="shared" ca="1" si="43"/>
        <v>0</v>
      </c>
      <c r="AL67" s="1" t="str">
        <f t="shared" ca="1" si="38"/>
        <v>OK</v>
      </c>
      <c r="AM67" s="1" t="str">
        <f t="shared" ca="1" si="39"/>
        <v>OK</v>
      </c>
      <c r="AN67" s="1" t="str">
        <f t="shared" ca="1" si="40"/>
        <v>OK</v>
      </c>
      <c r="AO67" s="1" t="str">
        <f t="shared" ca="1" si="41"/>
        <v>OK</v>
      </c>
      <c r="AP67" s="1" t="str">
        <f t="shared" ca="1" si="42"/>
        <v>OK</v>
      </c>
    </row>
    <row r="68" spans="1:42" s="1" customFormat="1" x14ac:dyDescent="0.15">
      <c r="A68" s="2">
        <v>64</v>
      </c>
      <c r="B68" s="7">
        <f t="shared" ca="1" si="37"/>
        <v>0</v>
      </c>
      <c r="C68" s="67">
        <f t="shared" ca="1" si="1"/>
        <v>0</v>
      </c>
      <c r="D68" s="68">
        <f t="shared" ca="1" si="2"/>
        <v>0</v>
      </c>
      <c r="E68" s="67">
        <f t="shared" ca="1" si="3"/>
        <v>0</v>
      </c>
      <c r="F68" s="68">
        <f t="shared" ca="1" si="4"/>
        <v>0</v>
      </c>
      <c r="G68" s="67">
        <f t="shared" ca="1" si="5"/>
        <v>0</v>
      </c>
      <c r="H68" s="68">
        <f t="shared" ca="1" si="6"/>
        <v>0</v>
      </c>
      <c r="I68" s="67">
        <f t="shared" ca="1" si="7"/>
        <v>0</v>
      </c>
      <c r="J68" s="68">
        <f t="shared" ca="1" si="8"/>
        <v>0</v>
      </c>
      <c r="K68" s="73">
        <f t="shared" ca="1" si="9"/>
        <v>0</v>
      </c>
      <c r="L68" s="73">
        <f t="shared" ca="1" si="10"/>
        <v>0</v>
      </c>
      <c r="M68" s="73">
        <f t="shared" ca="1" si="11"/>
        <v>0</v>
      </c>
      <c r="N68" s="73">
        <f t="shared" ca="1" si="12"/>
        <v>0</v>
      </c>
      <c r="O68" s="73">
        <f t="shared" ca="1" si="13"/>
        <v>0</v>
      </c>
      <c r="P68" s="73">
        <f t="shared" ca="1" si="14"/>
        <v>0</v>
      </c>
      <c r="Q68" s="73">
        <f t="shared" ca="1" si="15"/>
        <v>0</v>
      </c>
      <c r="R68" s="73">
        <f t="shared" ca="1" si="16"/>
        <v>0</v>
      </c>
      <c r="S68" s="73">
        <f t="shared" ca="1" si="17"/>
        <v>0</v>
      </c>
      <c r="T68" s="73">
        <f t="shared" ca="1" si="18"/>
        <v>0</v>
      </c>
      <c r="U68" s="73">
        <f t="shared" ca="1" si="19"/>
        <v>0</v>
      </c>
      <c r="V68" s="73">
        <f t="shared" ca="1" si="20"/>
        <v>0</v>
      </c>
      <c r="W68" s="73">
        <f t="shared" ca="1" si="21"/>
        <v>0</v>
      </c>
      <c r="X68" s="73">
        <f t="shared" ca="1" si="22"/>
        <v>0</v>
      </c>
      <c r="Y68" s="73">
        <f t="shared" ca="1" si="23"/>
        <v>0</v>
      </c>
      <c r="Z68" s="73">
        <f t="shared" ca="1" si="24"/>
        <v>0</v>
      </c>
      <c r="AA68" s="73">
        <f t="shared" ca="1" si="25"/>
        <v>0</v>
      </c>
      <c r="AB68" s="73">
        <f t="shared" ca="1" si="26"/>
        <v>0</v>
      </c>
      <c r="AC68" s="73">
        <f t="shared" ca="1" si="27"/>
        <v>0</v>
      </c>
      <c r="AD68" s="73">
        <f t="shared" ca="1" si="28"/>
        <v>0</v>
      </c>
      <c r="AE68" s="73">
        <f t="shared" ca="1" si="29"/>
        <v>0</v>
      </c>
      <c r="AF68" s="73">
        <f t="shared" ca="1" si="30"/>
        <v>0</v>
      </c>
      <c r="AG68" s="78">
        <f t="shared" ca="1" si="43"/>
        <v>0</v>
      </c>
      <c r="AH68" s="78">
        <f t="shared" ca="1" si="43"/>
        <v>0</v>
      </c>
      <c r="AI68" s="78">
        <f t="shared" ca="1" si="43"/>
        <v>0</v>
      </c>
      <c r="AJ68" s="82">
        <f t="shared" ca="1" si="43"/>
        <v>0</v>
      </c>
      <c r="AK68" s="3">
        <f t="shared" ca="1" si="43"/>
        <v>0</v>
      </c>
      <c r="AL68" s="1" t="str">
        <f t="shared" ca="1" si="38"/>
        <v>OK</v>
      </c>
      <c r="AM68" s="1" t="str">
        <f t="shared" ca="1" si="39"/>
        <v>OK</v>
      </c>
      <c r="AN68" s="1" t="str">
        <f t="shared" ca="1" si="40"/>
        <v>OK</v>
      </c>
      <c r="AO68" s="1" t="str">
        <f t="shared" ca="1" si="41"/>
        <v>OK</v>
      </c>
      <c r="AP68" s="1" t="str">
        <f t="shared" ca="1" si="42"/>
        <v>OK</v>
      </c>
    </row>
    <row r="69" spans="1:42" s="1" customFormat="1" x14ac:dyDescent="0.15">
      <c r="A69" s="2">
        <v>65</v>
      </c>
      <c r="B69" s="7">
        <f t="shared" ca="1" si="37"/>
        <v>0</v>
      </c>
      <c r="C69" s="67">
        <f t="shared" ca="1" si="1"/>
        <v>0</v>
      </c>
      <c r="D69" s="68">
        <f t="shared" ca="1" si="2"/>
        <v>0</v>
      </c>
      <c r="E69" s="67">
        <f t="shared" ca="1" si="3"/>
        <v>0</v>
      </c>
      <c r="F69" s="68">
        <f t="shared" ca="1" si="4"/>
        <v>0</v>
      </c>
      <c r="G69" s="67">
        <f t="shared" ca="1" si="5"/>
        <v>0</v>
      </c>
      <c r="H69" s="68">
        <f t="shared" ca="1" si="6"/>
        <v>0</v>
      </c>
      <c r="I69" s="67">
        <f t="shared" ca="1" si="7"/>
        <v>0</v>
      </c>
      <c r="J69" s="68">
        <f t="shared" ca="1" si="8"/>
        <v>0</v>
      </c>
      <c r="K69" s="73">
        <f t="shared" ca="1" si="9"/>
        <v>0</v>
      </c>
      <c r="L69" s="73">
        <f t="shared" ca="1" si="10"/>
        <v>0</v>
      </c>
      <c r="M69" s="73">
        <f t="shared" ca="1" si="11"/>
        <v>0</v>
      </c>
      <c r="N69" s="73">
        <f t="shared" ca="1" si="12"/>
        <v>0</v>
      </c>
      <c r="O69" s="73">
        <f t="shared" ca="1" si="13"/>
        <v>0</v>
      </c>
      <c r="P69" s="73">
        <f t="shared" ca="1" si="14"/>
        <v>0</v>
      </c>
      <c r="Q69" s="73">
        <f t="shared" ca="1" si="15"/>
        <v>0</v>
      </c>
      <c r="R69" s="73">
        <f t="shared" ca="1" si="16"/>
        <v>0</v>
      </c>
      <c r="S69" s="73">
        <f t="shared" ca="1" si="17"/>
        <v>0</v>
      </c>
      <c r="T69" s="73">
        <f t="shared" ca="1" si="18"/>
        <v>0</v>
      </c>
      <c r="U69" s="73">
        <f t="shared" ca="1" si="19"/>
        <v>0</v>
      </c>
      <c r="V69" s="73">
        <f t="shared" ca="1" si="20"/>
        <v>0</v>
      </c>
      <c r="W69" s="73">
        <f t="shared" ca="1" si="21"/>
        <v>0</v>
      </c>
      <c r="X69" s="73">
        <f t="shared" ca="1" si="22"/>
        <v>0</v>
      </c>
      <c r="Y69" s="73">
        <f t="shared" ca="1" si="23"/>
        <v>0</v>
      </c>
      <c r="Z69" s="73">
        <f t="shared" ca="1" si="24"/>
        <v>0</v>
      </c>
      <c r="AA69" s="73">
        <f t="shared" ca="1" si="25"/>
        <v>0</v>
      </c>
      <c r="AB69" s="73">
        <f t="shared" ca="1" si="26"/>
        <v>0</v>
      </c>
      <c r="AC69" s="73">
        <f t="shared" ca="1" si="27"/>
        <v>0</v>
      </c>
      <c r="AD69" s="73">
        <f t="shared" ca="1" si="28"/>
        <v>0</v>
      </c>
      <c r="AE69" s="73">
        <f t="shared" ca="1" si="29"/>
        <v>0</v>
      </c>
      <c r="AF69" s="73">
        <f t="shared" ca="1" si="30"/>
        <v>0</v>
      </c>
      <c r="AG69" s="78">
        <f t="shared" ca="1" si="43"/>
        <v>0</v>
      </c>
      <c r="AH69" s="78">
        <f t="shared" ca="1" si="43"/>
        <v>0</v>
      </c>
      <c r="AI69" s="78">
        <f t="shared" ca="1" si="43"/>
        <v>0</v>
      </c>
      <c r="AJ69" s="82">
        <f t="shared" ca="1" si="43"/>
        <v>0</v>
      </c>
      <c r="AK69" s="3">
        <f t="shared" ca="1" si="43"/>
        <v>0</v>
      </c>
      <c r="AL69" s="1" t="str">
        <f t="shared" ca="1" si="38"/>
        <v>OK</v>
      </c>
      <c r="AM69" s="1" t="str">
        <f t="shared" ca="1" si="39"/>
        <v>OK</v>
      </c>
      <c r="AN69" s="1" t="str">
        <f t="shared" ca="1" si="40"/>
        <v>OK</v>
      </c>
      <c r="AO69" s="1" t="str">
        <f t="shared" ca="1" si="41"/>
        <v>OK</v>
      </c>
      <c r="AP69" s="1" t="str">
        <f t="shared" ca="1" si="42"/>
        <v>OK</v>
      </c>
    </row>
    <row r="70" spans="1:42" s="1" customFormat="1" x14ac:dyDescent="0.15">
      <c r="A70" s="2">
        <v>66</v>
      </c>
      <c r="B70" s="7">
        <f t="shared" ca="1" si="37"/>
        <v>0</v>
      </c>
      <c r="C70" s="67">
        <f t="shared" ref="C70:C104" ca="1" si="44">IFERROR(INDIRECT($A70&amp;"!B$42",TRUE),"")</f>
        <v>0</v>
      </c>
      <c r="D70" s="68">
        <f t="shared" ref="D70:D104" ca="1" si="45">IFERROR(INDIRECT($A70&amp;"!c$42",TRUE),"")</f>
        <v>0</v>
      </c>
      <c r="E70" s="67">
        <f t="shared" ref="E70:E104" ca="1" si="46">IFERROR(INDIRECT($A70&amp;"!$B$39",TRUE),"")</f>
        <v>0</v>
      </c>
      <c r="F70" s="68">
        <f t="shared" ref="F70:F104" ca="1" si="47">IFERROR(INDIRECT($A70&amp;"!$c$39",TRUE),"")</f>
        <v>0</v>
      </c>
      <c r="G70" s="67">
        <f t="shared" ref="G70:G104" ca="1" si="48">IFERROR(INDIRECT($A70&amp;"!$B$40",TRUE),"")</f>
        <v>0</v>
      </c>
      <c r="H70" s="68">
        <f t="shared" ref="H70:H104" ca="1" si="49">IFERROR(INDIRECT($A70&amp;"!$c$40",TRUE),"")</f>
        <v>0</v>
      </c>
      <c r="I70" s="67">
        <f t="shared" ref="I70:I104" ca="1" si="50">IFERROR(INDIRECT($A70&amp;"!$B$41",TRUE),"")</f>
        <v>0</v>
      </c>
      <c r="J70" s="68">
        <f t="shared" ref="J70:J104" ca="1" si="51">IFERROR(INDIRECT($A70&amp;"!$c$41",TRUE),"")</f>
        <v>0</v>
      </c>
      <c r="K70" s="73">
        <f t="shared" ref="K70:K104" ca="1" si="52">IFERROR(SUMIF(INDIRECT($A70&amp;"!d$25:d$36"),K$2,INDIRECT($A70&amp;"!g$25:g$36")),"")</f>
        <v>0</v>
      </c>
      <c r="L70" s="73">
        <f t="shared" ref="L70:L104" ca="1" si="53">IFERROR(SUMIF(INDIRECT($A70&amp;"!d$25:d$36"),K$2,INDIRECT($A70&amp;"!h$25:h$36")),"")</f>
        <v>0</v>
      </c>
      <c r="M70" s="73">
        <f t="shared" ref="M70:M104" ca="1" si="54">IFERROR(SUMIF(INDIRECT($A70&amp;"!d$25:d$36"),M$2,INDIRECT($A70&amp;"!g$25:g$36")),"")</f>
        <v>0</v>
      </c>
      <c r="N70" s="73">
        <f t="shared" ref="N70:N104" ca="1" si="55">IFERROR(SUMIF(INDIRECT($A70&amp;"!d$25:d$36"),M$2,INDIRECT($A70&amp;"!h$25:h$36")),"")</f>
        <v>0</v>
      </c>
      <c r="O70" s="73">
        <f t="shared" ref="O70:O104" ca="1" si="56">IFERROR(SUMIF(INDIRECT($A70&amp;"!d$25:d$36"),O$2,INDIRECT($A70&amp;"!g$25:g$36")),"")</f>
        <v>0</v>
      </c>
      <c r="P70" s="73">
        <f t="shared" ref="P70:P104" ca="1" si="57">IFERROR(SUMIF(INDIRECT($A70&amp;"!d$25:d$36"),O$2,INDIRECT($A70&amp;"!h$25:h$36")),"")</f>
        <v>0</v>
      </c>
      <c r="Q70" s="73">
        <f t="shared" ref="Q70:Q104" ca="1" si="58">IFERROR(SUMIF(INDIRECT($A70&amp;"!d$25:d$36"),Q$2,INDIRECT($A70&amp;"!g$25:g$36")),"")</f>
        <v>0</v>
      </c>
      <c r="R70" s="73">
        <f t="shared" ref="R70:R104" ca="1" si="59">IFERROR(SUMIF(INDIRECT($A70&amp;"!d$25:d$36"),Q$2,INDIRECT($A70&amp;"!h$25:h$36")),"")</f>
        <v>0</v>
      </c>
      <c r="S70" s="73">
        <f t="shared" ref="S70:S104" ca="1" si="60">IFERROR(SUMIF(INDIRECT($A70&amp;"!d$25:d$36"),S$2,INDIRECT($A70&amp;"!g$25:g$36")),"")</f>
        <v>0</v>
      </c>
      <c r="T70" s="73">
        <f t="shared" ref="T70:T104" ca="1" si="61">IFERROR(SUMIF(INDIRECT($A70&amp;"!d$25:d$36"),S$2,INDIRECT($A70&amp;"!h$25:h$36")),"")</f>
        <v>0</v>
      </c>
      <c r="U70" s="73">
        <f t="shared" ref="U70:U104" ca="1" si="62">IFERROR(SUMIF(INDIRECT($A70&amp;"!d$25:d$36"),U$2,INDIRECT($A70&amp;"!g$25:g$36")),"")</f>
        <v>0</v>
      </c>
      <c r="V70" s="73">
        <f t="shared" ref="V70:V104" ca="1" si="63">IFERROR(SUMIF(INDIRECT($A70&amp;"!d$25:d$36"),U$2,INDIRECT($A70&amp;"!h$25:h$36")),"")</f>
        <v>0</v>
      </c>
      <c r="W70" s="73">
        <f t="shared" ref="W70:W104" ca="1" si="64">IFERROR(SUMIF(INDIRECT($A70&amp;"!d$25:d$36"),W$2,INDIRECT($A70&amp;"!g$25:g$36")),"")</f>
        <v>0</v>
      </c>
      <c r="X70" s="73">
        <f t="shared" ref="X70:X104" ca="1" si="65">IFERROR(SUMIF(INDIRECT($A70&amp;"!d$25:d$36"),W$2,INDIRECT($A70&amp;"!h$25:h$36")),"")</f>
        <v>0</v>
      </c>
      <c r="Y70" s="73">
        <f t="shared" ref="Y70:Y104" ca="1" si="66">IFERROR(SUMIF(INDIRECT($A70&amp;"!d$25:d$36"),Y$2,INDIRECT($A70&amp;"!g$25:g$36")),"")</f>
        <v>0</v>
      </c>
      <c r="Z70" s="73">
        <f t="shared" ref="Z70:Z104" ca="1" si="67">IFERROR(SUMIF(INDIRECT($A70&amp;"!d$25:d$36"),Y$2,INDIRECT($A70&amp;"!h$25:h$36")),"")</f>
        <v>0</v>
      </c>
      <c r="AA70" s="73">
        <f t="shared" ref="AA70:AA104" ca="1" si="68">IFERROR(SUMIF(INDIRECT($A70&amp;"!d$25:d$36"),AA$2,INDIRECT($A70&amp;"!g$25:g$36")),"")</f>
        <v>0</v>
      </c>
      <c r="AB70" s="73">
        <f t="shared" ref="AB70:AB104" ca="1" si="69">IFERROR(SUMIF(INDIRECT($A70&amp;"!d$25:d$36"),AA$2,INDIRECT($A70&amp;"!h$25:h$36")),"")</f>
        <v>0</v>
      </c>
      <c r="AC70" s="73">
        <f t="shared" ref="AC70:AC104" ca="1" si="70">IFERROR(SUMIF(INDIRECT($A70&amp;"!d$25:d$36"),AC$2,INDIRECT($A70&amp;"!g$25:g$36")),"")</f>
        <v>0</v>
      </c>
      <c r="AD70" s="73">
        <f t="shared" ref="AD70:AD104" ca="1" si="71">IFERROR(SUMIF(INDIRECT($A70&amp;"!d$25:d$36"),AC$2,INDIRECT($A70&amp;"!h$25:h$36")),"")</f>
        <v>0</v>
      </c>
      <c r="AE70" s="73">
        <f t="shared" ref="AE70:AE104" ca="1" si="72">IFERROR(SUMIF(INDIRECT($A70&amp;"!d$25:d$36"),AE$2,INDIRECT($A70&amp;"!g$25:g$36")),"")</f>
        <v>0</v>
      </c>
      <c r="AF70" s="73">
        <f t="shared" ref="AF70:AF104" ca="1" si="73">IFERROR(SUMIF(INDIRECT($A70&amp;"!d$25:d$36"),AE$2,INDIRECT($A70&amp;"!h$25:h$36")),"")</f>
        <v>0</v>
      </c>
      <c r="AG70" s="78">
        <f t="shared" ref="AG70:AK104" ca="1" si="74">IFERROR(SUMIF(INDIRECT($A70&amp;"!d$25:d$36"),AG$2,INDIRECT($A70&amp;"!h$25:h$36")),"")</f>
        <v>0</v>
      </c>
      <c r="AH70" s="78">
        <f t="shared" ca="1" si="74"/>
        <v>0</v>
      </c>
      <c r="AI70" s="78">
        <f t="shared" ca="1" si="74"/>
        <v>0</v>
      </c>
      <c r="AJ70" s="82">
        <f t="shared" ca="1" si="74"/>
        <v>0</v>
      </c>
      <c r="AK70" s="3">
        <f t="shared" ca="1" si="74"/>
        <v>0</v>
      </c>
      <c r="AL70" s="1" t="str">
        <f t="shared" ca="1" si="38"/>
        <v>OK</v>
      </c>
      <c r="AM70" s="1" t="str">
        <f t="shared" ca="1" si="39"/>
        <v>OK</v>
      </c>
      <c r="AN70" s="1" t="str">
        <f t="shared" ca="1" si="40"/>
        <v>OK</v>
      </c>
      <c r="AO70" s="1" t="str">
        <f t="shared" ca="1" si="41"/>
        <v>OK</v>
      </c>
      <c r="AP70" s="1" t="str">
        <f t="shared" ca="1" si="42"/>
        <v>OK</v>
      </c>
    </row>
    <row r="71" spans="1:42" s="1" customFormat="1" x14ac:dyDescent="0.15">
      <c r="A71" s="2">
        <v>67</v>
      </c>
      <c r="B71" s="7">
        <f t="shared" ca="1" si="37"/>
        <v>0</v>
      </c>
      <c r="C71" s="67">
        <f t="shared" ca="1" si="44"/>
        <v>0</v>
      </c>
      <c r="D71" s="68">
        <f t="shared" ca="1" si="45"/>
        <v>0</v>
      </c>
      <c r="E71" s="67">
        <f t="shared" ca="1" si="46"/>
        <v>0</v>
      </c>
      <c r="F71" s="68">
        <f t="shared" ca="1" si="47"/>
        <v>0</v>
      </c>
      <c r="G71" s="67">
        <f t="shared" ca="1" si="48"/>
        <v>0</v>
      </c>
      <c r="H71" s="68">
        <f t="shared" ca="1" si="49"/>
        <v>0</v>
      </c>
      <c r="I71" s="67">
        <f t="shared" ca="1" si="50"/>
        <v>0</v>
      </c>
      <c r="J71" s="68">
        <f t="shared" ca="1" si="51"/>
        <v>0</v>
      </c>
      <c r="K71" s="73">
        <f t="shared" ca="1" si="52"/>
        <v>0</v>
      </c>
      <c r="L71" s="73">
        <f t="shared" ca="1" si="53"/>
        <v>0</v>
      </c>
      <c r="M71" s="73">
        <f t="shared" ca="1" si="54"/>
        <v>0</v>
      </c>
      <c r="N71" s="73">
        <f t="shared" ca="1" si="55"/>
        <v>0</v>
      </c>
      <c r="O71" s="73">
        <f t="shared" ca="1" si="56"/>
        <v>0</v>
      </c>
      <c r="P71" s="73">
        <f t="shared" ca="1" si="57"/>
        <v>0</v>
      </c>
      <c r="Q71" s="73">
        <f t="shared" ca="1" si="58"/>
        <v>0</v>
      </c>
      <c r="R71" s="73">
        <f t="shared" ca="1" si="59"/>
        <v>0</v>
      </c>
      <c r="S71" s="73">
        <f t="shared" ca="1" si="60"/>
        <v>0</v>
      </c>
      <c r="T71" s="73">
        <f t="shared" ca="1" si="61"/>
        <v>0</v>
      </c>
      <c r="U71" s="73">
        <f t="shared" ca="1" si="62"/>
        <v>0</v>
      </c>
      <c r="V71" s="73">
        <f t="shared" ca="1" si="63"/>
        <v>0</v>
      </c>
      <c r="W71" s="73">
        <f t="shared" ca="1" si="64"/>
        <v>0</v>
      </c>
      <c r="X71" s="73">
        <f t="shared" ca="1" si="65"/>
        <v>0</v>
      </c>
      <c r="Y71" s="73">
        <f t="shared" ca="1" si="66"/>
        <v>0</v>
      </c>
      <c r="Z71" s="73">
        <f t="shared" ca="1" si="67"/>
        <v>0</v>
      </c>
      <c r="AA71" s="73">
        <f t="shared" ca="1" si="68"/>
        <v>0</v>
      </c>
      <c r="AB71" s="73">
        <f t="shared" ca="1" si="69"/>
        <v>0</v>
      </c>
      <c r="AC71" s="73">
        <f t="shared" ca="1" si="70"/>
        <v>0</v>
      </c>
      <c r="AD71" s="73">
        <f t="shared" ca="1" si="71"/>
        <v>0</v>
      </c>
      <c r="AE71" s="73">
        <f t="shared" ca="1" si="72"/>
        <v>0</v>
      </c>
      <c r="AF71" s="73">
        <f t="shared" ca="1" si="73"/>
        <v>0</v>
      </c>
      <c r="AG71" s="78">
        <f t="shared" ca="1" si="74"/>
        <v>0</v>
      </c>
      <c r="AH71" s="78">
        <f t="shared" ca="1" si="74"/>
        <v>0</v>
      </c>
      <c r="AI71" s="78">
        <f t="shared" ca="1" si="74"/>
        <v>0</v>
      </c>
      <c r="AJ71" s="82">
        <f t="shared" ca="1" si="74"/>
        <v>0</v>
      </c>
      <c r="AK71" s="3">
        <f t="shared" ca="1" si="74"/>
        <v>0</v>
      </c>
      <c r="AL71" s="1" t="str">
        <f t="shared" ca="1" si="38"/>
        <v>OK</v>
      </c>
      <c r="AM71" s="1" t="str">
        <f t="shared" ca="1" si="39"/>
        <v>OK</v>
      </c>
      <c r="AN71" s="1" t="str">
        <f t="shared" ca="1" si="40"/>
        <v>OK</v>
      </c>
      <c r="AO71" s="1" t="str">
        <f t="shared" ca="1" si="41"/>
        <v>OK</v>
      </c>
      <c r="AP71" s="1" t="str">
        <f t="shared" ca="1" si="42"/>
        <v>OK</v>
      </c>
    </row>
    <row r="72" spans="1:42" s="1" customFormat="1" x14ac:dyDescent="0.15">
      <c r="A72" s="2">
        <v>68</v>
      </c>
      <c r="B72" s="7">
        <f t="shared" ca="1" si="37"/>
        <v>0</v>
      </c>
      <c r="C72" s="67">
        <f t="shared" ca="1" si="44"/>
        <v>0</v>
      </c>
      <c r="D72" s="68">
        <f t="shared" ca="1" si="45"/>
        <v>0</v>
      </c>
      <c r="E72" s="67">
        <f t="shared" ca="1" si="46"/>
        <v>0</v>
      </c>
      <c r="F72" s="68">
        <f t="shared" ca="1" si="47"/>
        <v>0</v>
      </c>
      <c r="G72" s="67">
        <f t="shared" ca="1" si="48"/>
        <v>0</v>
      </c>
      <c r="H72" s="68">
        <f t="shared" ca="1" si="49"/>
        <v>0</v>
      </c>
      <c r="I72" s="67">
        <f t="shared" ca="1" si="50"/>
        <v>0</v>
      </c>
      <c r="J72" s="68">
        <f t="shared" ca="1" si="51"/>
        <v>0</v>
      </c>
      <c r="K72" s="73">
        <f t="shared" ca="1" si="52"/>
        <v>0</v>
      </c>
      <c r="L72" s="73">
        <f t="shared" ca="1" si="53"/>
        <v>0</v>
      </c>
      <c r="M72" s="73">
        <f t="shared" ca="1" si="54"/>
        <v>0</v>
      </c>
      <c r="N72" s="73">
        <f t="shared" ca="1" si="55"/>
        <v>0</v>
      </c>
      <c r="O72" s="73">
        <f t="shared" ca="1" si="56"/>
        <v>0</v>
      </c>
      <c r="P72" s="73">
        <f t="shared" ca="1" si="57"/>
        <v>0</v>
      </c>
      <c r="Q72" s="73">
        <f t="shared" ca="1" si="58"/>
        <v>0</v>
      </c>
      <c r="R72" s="73">
        <f t="shared" ca="1" si="59"/>
        <v>0</v>
      </c>
      <c r="S72" s="73">
        <f t="shared" ca="1" si="60"/>
        <v>0</v>
      </c>
      <c r="T72" s="73">
        <f t="shared" ca="1" si="61"/>
        <v>0</v>
      </c>
      <c r="U72" s="73">
        <f t="shared" ca="1" si="62"/>
        <v>0</v>
      </c>
      <c r="V72" s="73">
        <f t="shared" ca="1" si="63"/>
        <v>0</v>
      </c>
      <c r="W72" s="73">
        <f t="shared" ca="1" si="64"/>
        <v>0</v>
      </c>
      <c r="X72" s="73">
        <f t="shared" ca="1" si="65"/>
        <v>0</v>
      </c>
      <c r="Y72" s="73">
        <f t="shared" ca="1" si="66"/>
        <v>0</v>
      </c>
      <c r="Z72" s="73">
        <f t="shared" ca="1" si="67"/>
        <v>0</v>
      </c>
      <c r="AA72" s="73">
        <f t="shared" ca="1" si="68"/>
        <v>0</v>
      </c>
      <c r="AB72" s="73">
        <f t="shared" ca="1" si="69"/>
        <v>0</v>
      </c>
      <c r="AC72" s="73">
        <f t="shared" ca="1" si="70"/>
        <v>0</v>
      </c>
      <c r="AD72" s="73">
        <f t="shared" ca="1" si="71"/>
        <v>0</v>
      </c>
      <c r="AE72" s="73">
        <f t="shared" ca="1" si="72"/>
        <v>0</v>
      </c>
      <c r="AF72" s="73">
        <f t="shared" ca="1" si="73"/>
        <v>0</v>
      </c>
      <c r="AG72" s="78">
        <f t="shared" ca="1" si="74"/>
        <v>0</v>
      </c>
      <c r="AH72" s="78">
        <f t="shared" ca="1" si="74"/>
        <v>0</v>
      </c>
      <c r="AI72" s="78">
        <f t="shared" ca="1" si="74"/>
        <v>0</v>
      </c>
      <c r="AJ72" s="82">
        <f t="shared" ca="1" si="74"/>
        <v>0</v>
      </c>
      <c r="AK72" s="3">
        <f t="shared" ca="1" si="74"/>
        <v>0</v>
      </c>
      <c r="AL72" s="1" t="str">
        <f t="shared" ca="1" si="38"/>
        <v>OK</v>
      </c>
      <c r="AM72" s="1" t="str">
        <f t="shared" ca="1" si="39"/>
        <v>OK</v>
      </c>
      <c r="AN72" s="1" t="str">
        <f t="shared" ca="1" si="40"/>
        <v>OK</v>
      </c>
      <c r="AO72" s="1" t="str">
        <f t="shared" ca="1" si="41"/>
        <v>OK</v>
      </c>
      <c r="AP72" s="1" t="str">
        <f t="shared" ca="1" si="42"/>
        <v>OK</v>
      </c>
    </row>
    <row r="73" spans="1:42" s="1" customFormat="1" x14ac:dyDescent="0.15">
      <c r="A73" s="2">
        <v>69</v>
      </c>
      <c r="B73" s="7">
        <f t="shared" ca="1" si="37"/>
        <v>0</v>
      </c>
      <c r="C73" s="67">
        <f t="shared" ca="1" si="44"/>
        <v>0</v>
      </c>
      <c r="D73" s="68">
        <f t="shared" ca="1" si="45"/>
        <v>0</v>
      </c>
      <c r="E73" s="67">
        <f t="shared" ca="1" si="46"/>
        <v>0</v>
      </c>
      <c r="F73" s="68">
        <f t="shared" ca="1" si="47"/>
        <v>0</v>
      </c>
      <c r="G73" s="67">
        <f t="shared" ca="1" si="48"/>
        <v>0</v>
      </c>
      <c r="H73" s="68">
        <f t="shared" ca="1" si="49"/>
        <v>0</v>
      </c>
      <c r="I73" s="67">
        <f t="shared" ca="1" si="50"/>
        <v>0</v>
      </c>
      <c r="J73" s="68">
        <f t="shared" ca="1" si="51"/>
        <v>0</v>
      </c>
      <c r="K73" s="73">
        <f t="shared" ca="1" si="52"/>
        <v>0</v>
      </c>
      <c r="L73" s="73">
        <f t="shared" ca="1" si="53"/>
        <v>0</v>
      </c>
      <c r="M73" s="73">
        <f t="shared" ca="1" si="54"/>
        <v>0</v>
      </c>
      <c r="N73" s="73">
        <f t="shared" ca="1" si="55"/>
        <v>0</v>
      </c>
      <c r="O73" s="73">
        <f t="shared" ca="1" si="56"/>
        <v>0</v>
      </c>
      <c r="P73" s="73">
        <f t="shared" ca="1" si="57"/>
        <v>0</v>
      </c>
      <c r="Q73" s="73">
        <f t="shared" ca="1" si="58"/>
        <v>0</v>
      </c>
      <c r="R73" s="73">
        <f t="shared" ca="1" si="59"/>
        <v>0</v>
      </c>
      <c r="S73" s="73">
        <f t="shared" ca="1" si="60"/>
        <v>0</v>
      </c>
      <c r="T73" s="73">
        <f t="shared" ca="1" si="61"/>
        <v>0</v>
      </c>
      <c r="U73" s="73">
        <f t="shared" ca="1" si="62"/>
        <v>0</v>
      </c>
      <c r="V73" s="73">
        <f t="shared" ca="1" si="63"/>
        <v>0</v>
      </c>
      <c r="W73" s="73">
        <f t="shared" ca="1" si="64"/>
        <v>0</v>
      </c>
      <c r="X73" s="73">
        <f t="shared" ca="1" si="65"/>
        <v>0</v>
      </c>
      <c r="Y73" s="73">
        <f t="shared" ca="1" si="66"/>
        <v>0</v>
      </c>
      <c r="Z73" s="73">
        <f t="shared" ca="1" si="67"/>
        <v>0</v>
      </c>
      <c r="AA73" s="73">
        <f t="shared" ca="1" si="68"/>
        <v>0</v>
      </c>
      <c r="AB73" s="73">
        <f t="shared" ca="1" si="69"/>
        <v>0</v>
      </c>
      <c r="AC73" s="73">
        <f t="shared" ca="1" si="70"/>
        <v>0</v>
      </c>
      <c r="AD73" s="73">
        <f t="shared" ca="1" si="71"/>
        <v>0</v>
      </c>
      <c r="AE73" s="73">
        <f t="shared" ca="1" si="72"/>
        <v>0</v>
      </c>
      <c r="AF73" s="73">
        <f t="shared" ca="1" si="73"/>
        <v>0</v>
      </c>
      <c r="AG73" s="78">
        <f t="shared" ca="1" si="74"/>
        <v>0</v>
      </c>
      <c r="AH73" s="78">
        <f t="shared" ca="1" si="74"/>
        <v>0</v>
      </c>
      <c r="AI73" s="78">
        <f t="shared" ca="1" si="74"/>
        <v>0</v>
      </c>
      <c r="AJ73" s="82">
        <f t="shared" ca="1" si="74"/>
        <v>0</v>
      </c>
      <c r="AK73" s="3">
        <f t="shared" ca="1" si="74"/>
        <v>0</v>
      </c>
      <c r="AL73" s="1" t="str">
        <f t="shared" ca="1" si="38"/>
        <v>OK</v>
      </c>
      <c r="AM73" s="1" t="str">
        <f t="shared" ca="1" si="39"/>
        <v>OK</v>
      </c>
      <c r="AN73" s="1" t="str">
        <f t="shared" ca="1" si="40"/>
        <v>OK</v>
      </c>
      <c r="AO73" s="1" t="str">
        <f t="shared" ca="1" si="41"/>
        <v>OK</v>
      </c>
      <c r="AP73" s="1" t="str">
        <f t="shared" ca="1" si="42"/>
        <v>OK</v>
      </c>
    </row>
    <row r="74" spans="1:42" s="1" customFormat="1" x14ac:dyDescent="0.15">
      <c r="A74" s="2">
        <v>70</v>
      </c>
      <c r="B74" s="7">
        <f t="shared" ref="B74:B104" ca="1" si="75">IFERROR(INDIRECT($A74&amp;"!$B$3",TRUE),"")</f>
        <v>0</v>
      </c>
      <c r="C74" s="67">
        <f t="shared" ca="1" si="44"/>
        <v>0</v>
      </c>
      <c r="D74" s="68">
        <f t="shared" ca="1" si="45"/>
        <v>0</v>
      </c>
      <c r="E74" s="67">
        <f t="shared" ca="1" si="46"/>
        <v>0</v>
      </c>
      <c r="F74" s="68">
        <f t="shared" ca="1" si="47"/>
        <v>0</v>
      </c>
      <c r="G74" s="67">
        <f t="shared" ca="1" si="48"/>
        <v>0</v>
      </c>
      <c r="H74" s="68">
        <f t="shared" ca="1" si="49"/>
        <v>0</v>
      </c>
      <c r="I74" s="67">
        <f t="shared" ca="1" si="50"/>
        <v>0</v>
      </c>
      <c r="J74" s="68">
        <f t="shared" ca="1" si="51"/>
        <v>0</v>
      </c>
      <c r="K74" s="73">
        <f t="shared" ca="1" si="52"/>
        <v>0</v>
      </c>
      <c r="L74" s="73">
        <f t="shared" ca="1" si="53"/>
        <v>0</v>
      </c>
      <c r="M74" s="73">
        <f t="shared" ca="1" si="54"/>
        <v>0</v>
      </c>
      <c r="N74" s="73">
        <f t="shared" ca="1" si="55"/>
        <v>0</v>
      </c>
      <c r="O74" s="73">
        <f t="shared" ca="1" si="56"/>
        <v>0</v>
      </c>
      <c r="P74" s="73">
        <f t="shared" ca="1" si="57"/>
        <v>0</v>
      </c>
      <c r="Q74" s="73">
        <f t="shared" ca="1" si="58"/>
        <v>0</v>
      </c>
      <c r="R74" s="73">
        <f t="shared" ca="1" si="59"/>
        <v>0</v>
      </c>
      <c r="S74" s="73">
        <f t="shared" ca="1" si="60"/>
        <v>0</v>
      </c>
      <c r="T74" s="73">
        <f t="shared" ca="1" si="61"/>
        <v>0</v>
      </c>
      <c r="U74" s="73">
        <f t="shared" ca="1" si="62"/>
        <v>0</v>
      </c>
      <c r="V74" s="73">
        <f t="shared" ca="1" si="63"/>
        <v>0</v>
      </c>
      <c r="W74" s="73">
        <f t="shared" ca="1" si="64"/>
        <v>0</v>
      </c>
      <c r="X74" s="73">
        <f t="shared" ca="1" si="65"/>
        <v>0</v>
      </c>
      <c r="Y74" s="73">
        <f t="shared" ca="1" si="66"/>
        <v>0</v>
      </c>
      <c r="Z74" s="73">
        <f t="shared" ca="1" si="67"/>
        <v>0</v>
      </c>
      <c r="AA74" s="73">
        <f t="shared" ca="1" si="68"/>
        <v>0</v>
      </c>
      <c r="AB74" s="73">
        <f t="shared" ca="1" si="69"/>
        <v>0</v>
      </c>
      <c r="AC74" s="73">
        <f t="shared" ca="1" si="70"/>
        <v>0</v>
      </c>
      <c r="AD74" s="73">
        <f t="shared" ca="1" si="71"/>
        <v>0</v>
      </c>
      <c r="AE74" s="73">
        <f t="shared" ca="1" si="72"/>
        <v>0</v>
      </c>
      <c r="AF74" s="73">
        <f t="shared" ca="1" si="73"/>
        <v>0</v>
      </c>
      <c r="AG74" s="78">
        <f t="shared" ca="1" si="74"/>
        <v>0</v>
      </c>
      <c r="AH74" s="78">
        <f t="shared" ca="1" si="74"/>
        <v>0</v>
      </c>
      <c r="AI74" s="78">
        <f t="shared" ca="1" si="74"/>
        <v>0</v>
      </c>
      <c r="AJ74" s="82">
        <f t="shared" ca="1" si="74"/>
        <v>0</v>
      </c>
      <c r="AK74" s="3">
        <f t="shared" ca="1" si="74"/>
        <v>0</v>
      </c>
      <c r="AL74" s="1" t="str">
        <f t="shared" ref="AL74:AL104" ca="1" si="76">IF(C74=(E74+G74+I74),"OK","NG")</f>
        <v>OK</v>
      </c>
      <c r="AM74" s="1" t="str">
        <f t="shared" ref="AM74:AM104" ca="1" si="77">IF(D74=(F74+H74+J74),"OK","NG")</f>
        <v>OK</v>
      </c>
      <c r="AN74" s="1" t="str">
        <f t="shared" ref="AN74:AN104" ca="1" si="78">IF(E74=(L74+N74+P74+R74+T74+V74+X74+Z74+AB74+AD74+AF74),"OK","NG")</f>
        <v>OK</v>
      </c>
      <c r="AO74" s="1" t="str">
        <f t="shared" ref="AO74:AO104" ca="1" si="79">IF(G74=(AG74+AH74+AI74),"OK","NG")</f>
        <v>OK</v>
      </c>
      <c r="AP74" s="1" t="str">
        <f t="shared" ref="AP74:AP104" ca="1" si="80">IF(I74=AJ74,"OK","NG")</f>
        <v>OK</v>
      </c>
    </row>
    <row r="75" spans="1:42" s="1" customFormat="1" x14ac:dyDescent="0.15">
      <c r="A75" s="2">
        <v>71</v>
      </c>
      <c r="B75" s="7">
        <f t="shared" ca="1" si="75"/>
        <v>0</v>
      </c>
      <c r="C75" s="67">
        <f t="shared" ca="1" si="44"/>
        <v>0</v>
      </c>
      <c r="D75" s="68">
        <f t="shared" ca="1" si="45"/>
        <v>0</v>
      </c>
      <c r="E75" s="67">
        <f t="shared" ca="1" si="46"/>
        <v>0</v>
      </c>
      <c r="F75" s="68">
        <f t="shared" ca="1" si="47"/>
        <v>0</v>
      </c>
      <c r="G75" s="67">
        <f t="shared" ca="1" si="48"/>
        <v>0</v>
      </c>
      <c r="H75" s="68">
        <f t="shared" ca="1" si="49"/>
        <v>0</v>
      </c>
      <c r="I75" s="67">
        <f t="shared" ca="1" si="50"/>
        <v>0</v>
      </c>
      <c r="J75" s="68">
        <f t="shared" ca="1" si="51"/>
        <v>0</v>
      </c>
      <c r="K75" s="73">
        <f t="shared" ca="1" si="52"/>
        <v>0</v>
      </c>
      <c r="L75" s="73">
        <f t="shared" ca="1" si="53"/>
        <v>0</v>
      </c>
      <c r="M75" s="73">
        <f t="shared" ca="1" si="54"/>
        <v>0</v>
      </c>
      <c r="N75" s="73">
        <f t="shared" ca="1" si="55"/>
        <v>0</v>
      </c>
      <c r="O75" s="73">
        <f t="shared" ca="1" si="56"/>
        <v>0</v>
      </c>
      <c r="P75" s="73">
        <f t="shared" ca="1" si="57"/>
        <v>0</v>
      </c>
      <c r="Q75" s="73">
        <f t="shared" ca="1" si="58"/>
        <v>0</v>
      </c>
      <c r="R75" s="73">
        <f t="shared" ca="1" si="59"/>
        <v>0</v>
      </c>
      <c r="S75" s="73">
        <f t="shared" ca="1" si="60"/>
        <v>0</v>
      </c>
      <c r="T75" s="73">
        <f t="shared" ca="1" si="61"/>
        <v>0</v>
      </c>
      <c r="U75" s="73">
        <f t="shared" ca="1" si="62"/>
        <v>0</v>
      </c>
      <c r="V75" s="73">
        <f t="shared" ca="1" si="63"/>
        <v>0</v>
      </c>
      <c r="W75" s="73">
        <f t="shared" ca="1" si="64"/>
        <v>0</v>
      </c>
      <c r="X75" s="73">
        <f t="shared" ca="1" si="65"/>
        <v>0</v>
      </c>
      <c r="Y75" s="73">
        <f t="shared" ca="1" si="66"/>
        <v>0</v>
      </c>
      <c r="Z75" s="73">
        <f t="shared" ca="1" si="67"/>
        <v>0</v>
      </c>
      <c r="AA75" s="73">
        <f t="shared" ca="1" si="68"/>
        <v>0</v>
      </c>
      <c r="AB75" s="73">
        <f t="shared" ca="1" si="69"/>
        <v>0</v>
      </c>
      <c r="AC75" s="73">
        <f t="shared" ca="1" si="70"/>
        <v>0</v>
      </c>
      <c r="AD75" s="73">
        <f t="shared" ca="1" si="71"/>
        <v>0</v>
      </c>
      <c r="AE75" s="73">
        <f t="shared" ca="1" si="72"/>
        <v>0</v>
      </c>
      <c r="AF75" s="73">
        <f t="shared" ca="1" si="73"/>
        <v>0</v>
      </c>
      <c r="AG75" s="78">
        <f t="shared" ca="1" si="74"/>
        <v>0</v>
      </c>
      <c r="AH75" s="78">
        <f t="shared" ca="1" si="74"/>
        <v>0</v>
      </c>
      <c r="AI75" s="78">
        <f t="shared" ca="1" si="74"/>
        <v>0</v>
      </c>
      <c r="AJ75" s="82">
        <f t="shared" ca="1" si="74"/>
        <v>0</v>
      </c>
      <c r="AK75" s="3">
        <f t="shared" ca="1" si="74"/>
        <v>0</v>
      </c>
      <c r="AL75" s="1" t="str">
        <f t="shared" ca="1" si="76"/>
        <v>OK</v>
      </c>
      <c r="AM75" s="1" t="str">
        <f t="shared" ca="1" si="77"/>
        <v>OK</v>
      </c>
      <c r="AN75" s="1" t="str">
        <f t="shared" ca="1" si="78"/>
        <v>OK</v>
      </c>
      <c r="AO75" s="1" t="str">
        <f t="shared" ca="1" si="79"/>
        <v>OK</v>
      </c>
      <c r="AP75" s="1" t="str">
        <f t="shared" ca="1" si="80"/>
        <v>OK</v>
      </c>
    </row>
    <row r="76" spans="1:42" s="1" customFormat="1" x14ac:dyDescent="0.15">
      <c r="A76" s="2">
        <v>72</v>
      </c>
      <c r="B76" s="7">
        <f t="shared" ca="1" si="75"/>
        <v>0</v>
      </c>
      <c r="C76" s="67">
        <f t="shared" ca="1" si="44"/>
        <v>0</v>
      </c>
      <c r="D76" s="68">
        <f t="shared" ca="1" si="45"/>
        <v>0</v>
      </c>
      <c r="E76" s="67">
        <f t="shared" ca="1" si="46"/>
        <v>0</v>
      </c>
      <c r="F76" s="68">
        <f t="shared" ca="1" si="47"/>
        <v>0</v>
      </c>
      <c r="G76" s="67">
        <f t="shared" ca="1" si="48"/>
        <v>0</v>
      </c>
      <c r="H76" s="68">
        <f t="shared" ca="1" si="49"/>
        <v>0</v>
      </c>
      <c r="I76" s="67">
        <f t="shared" ca="1" si="50"/>
        <v>0</v>
      </c>
      <c r="J76" s="68">
        <f t="shared" ca="1" si="51"/>
        <v>0</v>
      </c>
      <c r="K76" s="73">
        <f t="shared" ca="1" si="52"/>
        <v>0</v>
      </c>
      <c r="L76" s="73">
        <f t="shared" ca="1" si="53"/>
        <v>0</v>
      </c>
      <c r="M76" s="73">
        <f t="shared" ca="1" si="54"/>
        <v>0</v>
      </c>
      <c r="N76" s="73">
        <f t="shared" ca="1" si="55"/>
        <v>0</v>
      </c>
      <c r="O76" s="73">
        <f t="shared" ca="1" si="56"/>
        <v>0</v>
      </c>
      <c r="P76" s="73">
        <f t="shared" ca="1" si="57"/>
        <v>0</v>
      </c>
      <c r="Q76" s="73">
        <f t="shared" ca="1" si="58"/>
        <v>0</v>
      </c>
      <c r="R76" s="73">
        <f t="shared" ca="1" si="59"/>
        <v>0</v>
      </c>
      <c r="S76" s="73">
        <f t="shared" ca="1" si="60"/>
        <v>0</v>
      </c>
      <c r="T76" s="73">
        <f t="shared" ca="1" si="61"/>
        <v>0</v>
      </c>
      <c r="U76" s="73">
        <f t="shared" ca="1" si="62"/>
        <v>0</v>
      </c>
      <c r="V76" s="73">
        <f t="shared" ca="1" si="63"/>
        <v>0</v>
      </c>
      <c r="W76" s="73">
        <f t="shared" ca="1" si="64"/>
        <v>0</v>
      </c>
      <c r="X76" s="73">
        <f t="shared" ca="1" si="65"/>
        <v>0</v>
      </c>
      <c r="Y76" s="73">
        <f t="shared" ca="1" si="66"/>
        <v>0</v>
      </c>
      <c r="Z76" s="73">
        <f t="shared" ca="1" si="67"/>
        <v>0</v>
      </c>
      <c r="AA76" s="73">
        <f t="shared" ca="1" si="68"/>
        <v>0</v>
      </c>
      <c r="AB76" s="73">
        <f t="shared" ca="1" si="69"/>
        <v>0</v>
      </c>
      <c r="AC76" s="73">
        <f t="shared" ca="1" si="70"/>
        <v>0</v>
      </c>
      <c r="AD76" s="73">
        <f t="shared" ca="1" si="71"/>
        <v>0</v>
      </c>
      <c r="AE76" s="73">
        <f t="shared" ca="1" si="72"/>
        <v>0</v>
      </c>
      <c r="AF76" s="73">
        <f t="shared" ca="1" si="73"/>
        <v>0</v>
      </c>
      <c r="AG76" s="78">
        <f t="shared" ca="1" si="74"/>
        <v>0</v>
      </c>
      <c r="AH76" s="78">
        <f t="shared" ca="1" si="74"/>
        <v>0</v>
      </c>
      <c r="AI76" s="78">
        <f t="shared" ca="1" si="74"/>
        <v>0</v>
      </c>
      <c r="AJ76" s="82">
        <f t="shared" ca="1" si="74"/>
        <v>0</v>
      </c>
      <c r="AK76" s="3">
        <f t="shared" ca="1" si="74"/>
        <v>0</v>
      </c>
      <c r="AL76" s="1" t="str">
        <f t="shared" ca="1" si="76"/>
        <v>OK</v>
      </c>
      <c r="AM76" s="1" t="str">
        <f t="shared" ca="1" si="77"/>
        <v>OK</v>
      </c>
      <c r="AN76" s="1" t="str">
        <f t="shared" ca="1" si="78"/>
        <v>OK</v>
      </c>
      <c r="AO76" s="1" t="str">
        <f t="shared" ca="1" si="79"/>
        <v>OK</v>
      </c>
      <c r="AP76" s="1" t="str">
        <f t="shared" ca="1" si="80"/>
        <v>OK</v>
      </c>
    </row>
    <row r="77" spans="1:42" s="1" customFormat="1" x14ac:dyDescent="0.15">
      <c r="A77" s="2">
        <v>73</v>
      </c>
      <c r="B77" s="7">
        <f t="shared" ca="1" si="75"/>
        <v>0</v>
      </c>
      <c r="C77" s="67">
        <f t="shared" ca="1" si="44"/>
        <v>0</v>
      </c>
      <c r="D77" s="68">
        <f t="shared" ca="1" si="45"/>
        <v>0</v>
      </c>
      <c r="E77" s="67">
        <f t="shared" ca="1" si="46"/>
        <v>0</v>
      </c>
      <c r="F77" s="68">
        <f t="shared" ca="1" si="47"/>
        <v>0</v>
      </c>
      <c r="G77" s="67">
        <f t="shared" ca="1" si="48"/>
        <v>0</v>
      </c>
      <c r="H77" s="68">
        <f t="shared" ca="1" si="49"/>
        <v>0</v>
      </c>
      <c r="I77" s="67">
        <f t="shared" ca="1" si="50"/>
        <v>0</v>
      </c>
      <c r="J77" s="68">
        <f t="shared" ca="1" si="51"/>
        <v>0</v>
      </c>
      <c r="K77" s="73">
        <f t="shared" ca="1" si="52"/>
        <v>0</v>
      </c>
      <c r="L77" s="73">
        <f t="shared" ca="1" si="53"/>
        <v>0</v>
      </c>
      <c r="M77" s="73">
        <f t="shared" ca="1" si="54"/>
        <v>0</v>
      </c>
      <c r="N77" s="73">
        <f t="shared" ca="1" si="55"/>
        <v>0</v>
      </c>
      <c r="O77" s="73">
        <f t="shared" ca="1" si="56"/>
        <v>0</v>
      </c>
      <c r="P77" s="73">
        <f t="shared" ca="1" si="57"/>
        <v>0</v>
      </c>
      <c r="Q77" s="73">
        <f t="shared" ca="1" si="58"/>
        <v>0</v>
      </c>
      <c r="R77" s="73">
        <f t="shared" ca="1" si="59"/>
        <v>0</v>
      </c>
      <c r="S77" s="73">
        <f t="shared" ca="1" si="60"/>
        <v>0</v>
      </c>
      <c r="T77" s="73">
        <f t="shared" ca="1" si="61"/>
        <v>0</v>
      </c>
      <c r="U77" s="73">
        <f t="shared" ca="1" si="62"/>
        <v>0</v>
      </c>
      <c r="V77" s="73">
        <f t="shared" ca="1" si="63"/>
        <v>0</v>
      </c>
      <c r="W77" s="73">
        <f t="shared" ca="1" si="64"/>
        <v>0</v>
      </c>
      <c r="X77" s="73">
        <f t="shared" ca="1" si="65"/>
        <v>0</v>
      </c>
      <c r="Y77" s="73">
        <f t="shared" ca="1" si="66"/>
        <v>0</v>
      </c>
      <c r="Z77" s="73">
        <f t="shared" ca="1" si="67"/>
        <v>0</v>
      </c>
      <c r="AA77" s="73">
        <f t="shared" ca="1" si="68"/>
        <v>0</v>
      </c>
      <c r="AB77" s="73">
        <f t="shared" ca="1" si="69"/>
        <v>0</v>
      </c>
      <c r="AC77" s="73">
        <f t="shared" ca="1" si="70"/>
        <v>0</v>
      </c>
      <c r="AD77" s="73">
        <f t="shared" ca="1" si="71"/>
        <v>0</v>
      </c>
      <c r="AE77" s="73">
        <f t="shared" ca="1" si="72"/>
        <v>0</v>
      </c>
      <c r="AF77" s="73">
        <f t="shared" ca="1" si="73"/>
        <v>0</v>
      </c>
      <c r="AG77" s="78">
        <f t="shared" ca="1" si="74"/>
        <v>0</v>
      </c>
      <c r="AH77" s="78">
        <f t="shared" ca="1" si="74"/>
        <v>0</v>
      </c>
      <c r="AI77" s="78">
        <f t="shared" ca="1" si="74"/>
        <v>0</v>
      </c>
      <c r="AJ77" s="82">
        <f t="shared" ca="1" si="74"/>
        <v>0</v>
      </c>
      <c r="AK77" s="3">
        <f t="shared" ca="1" si="74"/>
        <v>0</v>
      </c>
      <c r="AL77" s="1" t="str">
        <f t="shared" ca="1" si="76"/>
        <v>OK</v>
      </c>
      <c r="AM77" s="1" t="str">
        <f t="shared" ca="1" si="77"/>
        <v>OK</v>
      </c>
      <c r="AN77" s="1" t="str">
        <f t="shared" ca="1" si="78"/>
        <v>OK</v>
      </c>
      <c r="AO77" s="1" t="str">
        <f t="shared" ca="1" si="79"/>
        <v>OK</v>
      </c>
      <c r="AP77" s="1" t="str">
        <f t="shared" ca="1" si="80"/>
        <v>OK</v>
      </c>
    </row>
    <row r="78" spans="1:42" s="1" customFormat="1" x14ac:dyDescent="0.15">
      <c r="A78" s="2">
        <v>74</v>
      </c>
      <c r="B78" s="7">
        <f t="shared" ca="1" si="75"/>
        <v>0</v>
      </c>
      <c r="C78" s="67">
        <f t="shared" ca="1" si="44"/>
        <v>0</v>
      </c>
      <c r="D78" s="68">
        <f t="shared" ca="1" si="45"/>
        <v>0</v>
      </c>
      <c r="E78" s="67">
        <f t="shared" ca="1" si="46"/>
        <v>0</v>
      </c>
      <c r="F78" s="68">
        <f t="shared" ca="1" si="47"/>
        <v>0</v>
      </c>
      <c r="G78" s="67">
        <f t="shared" ca="1" si="48"/>
        <v>0</v>
      </c>
      <c r="H78" s="68">
        <f t="shared" ca="1" si="49"/>
        <v>0</v>
      </c>
      <c r="I78" s="67">
        <f t="shared" ca="1" si="50"/>
        <v>0</v>
      </c>
      <c r="J78" s="68">
        <f t="shared" ca="1" si="51"/>
        <v>0</v>
      </c>
      <c r="K78" s="73">
        <f t="shared" ca="1" si="52"/>
        <v>0</v>
      </c>
      <c r="L78" s="73">
        <f t="shared" ca="1" si="53"/>
        <v>0</v>
      </c>
      <c r="M78" s="73">
        <f t="shared" ca="1" si="54"/>
        <v>0</v>
      </c>
      <c r="N78" s="73">
        <f t="shared" ca="1" si="55"/>
        <v>0</v>
      </c>
      <c r="O78" s="73">
        <f t="shared" ca="1" si="56"/>
        <v>0</v>
      </c>
      <c r="P78" s="73">
        <f t="shared" ca="1" si="57"/>
        <v>0</v>
      </c>
      <c r="Q78" s="73">
        <f t="shared" ca="1" si="58"/>
        <v>0</v>
      </c>
      <c r="R78" s="73">
        <f t="shared" ca="1" si="59"/>
        <v>0</v>
      </c>
      <c r="S78" s="73">
        <f t="shared" ca="1" si="60"/>
        <v>0</v>
      </c>
      <c r="T78" s="73">
        <f t="shared" ca="1" si="61"/>
        <v>0</v>
      </c>
      <c r="U78" s="73">
        <f t="shared" ca="1" si="62"/>
        <v>0</v>
      </c>
      <c r="V78" s="73">
        <f t="shared" ca="1" si="63"/>
        <v>0</v>
      </c>
      <c r="W78" s="73">
        <f t="shared" ca="1" si="64"/>
        <v>0</v>
      </c>
      <c r="X78" s="73">
        <f t="shared" ca="1" si="65"/>
        <v>0</v>
      </c>
      <c r="Y78" s="73">
        <f t="shared" ca="1" si="66"/>
        <v>0</v>
      </c>
      <c r="Z78" s="73">
        <f t="shared" ca="1" si="67"/>
        <v>0</v>
      </c>
      <c r="AA78" s="73">
        <f t="shared" ca="1" si="68"/>
        <v>0</v>
      </c>
      <c r="AB78" s="73">
        <f t="shared" ca="1" si="69"/>
        <v>0</v>
      </c>
      <c r="AC78" s="73">
        <f t="shared" ca="1" si="70"/>
        <v>0</v>
      </c>
      <c r="AD78" s="73">
        <f t="shared" ca="1" si="71"/>
        <v>0</v>
      </c>
      <c r="AE78" s="73">
        <f t="shared" ca="1" si="72"/>
        <v>0</v>
      </c>
      <c r="AF78" s="73">
        <f t="shared" ca="1" si="73"/>
        <v>0</v>
      </c>
      <c r="AG78" s="78">
        <f t="shared" ca="1" si="74"/>
        <v>0</v>
      </c>
      <c r="AH78" s="78">
        <f t="shared" ca="1" si="74"/>
        <v>0</v>
      </c>
      <c r="AI78" s="78">
        <f t="shared" ca="1" si="74"/>
        <v>0</v>
      </c>
      <c r="AJ78" s="82">
        <f t="shared" ca="1" si="74"/>
        <v>0</v>
      </c>
      <c r="AK78" s="3">
        <f t="shared" ca="1" si="74"/>
        <v>0</v>
      </c>
      <c r="AL78" s="1" t="str">
        <f t="shared" ca="1" si="76"/>
        <v>OK</v>
      </c>
      <c r="AM78" s="1" t="str">
        <f t="shared" ca="1" si="77"/>
        <v>OK</v>
      </c>
      <c r="AN78" s="1" t="str">
        <f t="shared" ca="1" si="78"/>
        <v>OK</v>
      </c>
      <c r="AO78" s="1" t="str">
        <f t="shared" ca="1" si="79"/>
        <v>OK</v>
      </c>
      <c r="AP78" s="1" t="str">
        <f t="shared" ca="1" si="80"/>
        <v>OK</v>
      </c>
    </row>
    <row r="79" spans="1:42" s="1" customFormat="1" x14ac:dyDescent="0.15">
      <c r="A79" s="2">
        <v>75</v>
      </c>
      <c r="B79" s="7">
        <f t="shared" ca="1" si="75"/>
        <v>0</v>
      </c>
      <c r="C79" s="67">
        <f t="shared" ca="1" si="44"/>
        <v>0</v>
      </c>
      <c r="D79" s="68">
        <f t="shared" ca="1" si="45"/>
        <v>0</v>
      </c>
      <c r="E79" s="67">
        <f t="shared" ca="1" si="46"/>
        <v>0</v>
      </c>
      <c r="F79" s="68">
        <f t="shared" ca="1" si="47"/>
        <v>0</v>
      </c>
      <c r="G79" s="67">
        <f t="shared" ca="1" si="48"/>
        <v>0</v>
      </c>
      <c r="H79" s="68">
        <f t="shared" ca="1" si="49"/>
        <v>0</v>
      </c>
      <c r="I79" s="67">
        <f t="shared" ca="1" si="50"/>
        <v>0</v>
      </c>
      <c r="J79" s="68">
        <f t="shared" ca="1" si="51"/>
        <v>0</v>
      </c>
      <c r="K79" s="73">
        <f t="shared" ca="1" si="52"/>
        <v>0</v>
      </c>
      <c r="L79" s="73">
        <f t="shared" ca="1" si="53"/>
        <v>0</v>
      </c>
      <c r="M79" s="73">
        <f t="shared" ca="1" si="54"/>
        <v>0</v>
      </c>
      <c r="N79" s="73">
        <f t="shared" ca="1" si="55"/>
        <v>0</v>
      </c>
      <c r="O79" s="73">
        <f t="shared" ca="1" si="56"/>
        <v>0</v>
      </c>
      <c r="P79" s="73">
        <f t="shared" ca="1" si="57"/>
        <v>0</v>
      </c>
      <c r="Q79" s="73">
        <f t="shared" ca="1" si="58"/>
        <v>0</v>
      </c>
      <c r="R79" s="73">
        <f t="shared" ca="1" si="59"/>
        <v>0</v>
      </c>
      <c r="S79" s="73">
        <f t="shared" ca="1" si="60"/>
        <v>0</v>
      </c>
      <c r="T79" s="73">
        <f t="shared" ca="1" si="61"/>
        <v>0</v>
      </c>
      <c r="U79" s="73">
        <f t="shared" ca="1" si="62"/>
        <v>0</v>
      </c>
      <c r="V79" s="73">
        <f t="shared" ca="1" si="63"/>
        <v>0</v>
      </c>
      <c r="W79" s="73">
        <f t="shared" ca="1" si="64"/>
        <v>0</v>
      </c>
      <c r="X79" s="73">
        <f t="shared" ca="1" si="65"/>
        <v>0</v>
      </c>
      <c r="Y79" s="73">
        <f t="shared" ca="1" si="66"/>
        <v>0</v>
      </c>
      <c r="Z79" s="73">
        <f t="shared" ca="1" si="67"/>
        <v>0</v>
      </c>
      <c r="AA79" s="73">
        <f t="shared" ca="1" si="68"/>
        <v>0</v>
      </c>
      <c r="AB79" s="73">
        <f t="shared" ca="1" si="69"/>
        <v>0</v>
      </c>
      <c r="AC79" s="73">
        <f t="shared" ca="1" si="70"/>
        <v>0</v>
      </c>
      <c r="AD79" s="73">
        <f t="shared" ca="1" si="71"/>
        <v>0</v>
      </c>
      <c r="AE79" s="73">
        <f t="shared" ca="1" si="72"/>
        <v>0</v>
      </c>
      <c r="AF79" s="73">
        <f t="shared" ca="1" si="73"/>
        <v>0</v>
      </c>
      <c r="AG79" s="78">
        <f t="shared" ca="1" si="74"/>
        <v>0</v>
      </c>
      <c r="AH79" s="78">
        <f t="shared" ca="1" si="74"/>
        <v>0</v>
      </c>
      <c r="AI79" s="78">
        <f t="shared" ca="1" si="74"/>
        <v>0</v>
      </c>
      <c r="AJ79" s="82">
        <f t="shared" ca="1" si="74"/>
        <v>0</v>
      </c>
      <c r="AK79" s="3">
        <f t="shared" ca="1" si="74"/>
        <v>0</v>
      </c>
      <c r="AL79" s="1" t="str">
        <f t="shared" ca="1" si="76"/>
        <v>OK</v>
      </c>
      <c r="AM79" s="1" t="str">
        <f t="shared" ca="1" si="77"/>
        <v>OK</v>
      </c>
      <c r="AN79" s="1" t="str">
        <f t="shared" ca="1" si="78"/>
        <v>OK</v>
      </c>
      <c r="AO79" s="1" t="str">
        <f t="shared" ca="1" si="79"/>
        <v>OK</v>
      </c>
      <c r="AP79" s="1" t="str">
        <f t="shared" ca="1" si="80"/>
        <v>OK</v>
      </c>
    </row>
    <row r="80" spans="1:42" s="1" customFormat="1" x14ac:dyDescent="0.15">
      <c r="A80" s="2">
        <v>76</v>
      </c>
      <c r="B80" s="7">
        <f t="shared" ca="1" si="75"/>
        <v>0</v>
      </c>
      <c r="C80" s="67">
        <f t="shared" ca="1" si="44"/>
        <v>0</v>
      </c>
      <c r="D80" s="68">
        <f t="shared" ca="1" si="45"/>
        <v>0</v>
      </c>
      <c r="E80" s="67">
        <f t="shared" ca="1" si="46"/>
        <v>0</v>
      </c>
      <c r="F80" s="68">
        <f t="shared" ca="1" si="47"/>
        <v>0</v>
      </c>
      <c r="G80" s="67">
        <f t="shared" ca="1" si="48"/>
        <v>0</v>
      </c>
      <c r="H80" s="68">
        <f t="shared" ca="1" si="49"/>
        <v>0</v>
      </c>
      <c r="I80" s="67">
        <f t="shared" ca="1" si="50"/>
        <v>0</v>
      </c>
      <c r="J80" s="68">
        <f t="shared" ca="1" si="51"/>
        <v>0</v>
      </c>
      <c r="K80" s="73">
        <f t="shared" ca="1" si="52"/>
        <v>0</v>
      </c>
      <c r="L80" s="73">
        <f t="shared" ca="1" si="53"/>
        <v>0</v>
      </c>
      <c r="M80" s="73">
        <f t="shared" ca="1" si="54"/>
        <v>0</v>
      </c>
      <c r="N80" s="73">
        <f t="shared" ca="1" si="55"/>
        <v>0</v>
      </c>
      <c r="O80" s="73">
        <f t="shared" ca="1" si="56"/>
        <v>0</v>
      </c>
      <c r="P80" s="73">
        <f t="shared" ca="1" si="57"/>
        <v>0</v>
      </c>
      <c r="Q80" s="73">
        <f t="shared" ca="1" si="58"/>
        <v>0</v>
      </c>
      <c r="R80" s="73">
        <f t="shared" ca="1" si="59"/>
        <v>0</v>
      </c>
      <c r="S80" s="73">
        <f t="shared" ca="1" si="60"/>
        <v>0</v>
      </c>
      <c r="T80" s="73">
        <f t="shared" ca="1" si="61"/>
        <v>0</v>
      </c>
      <c r="U80" s="73">
        <f t="shared" ca="1" si="62"/>
        <v>0</v>
      </c>
      <c r="V80" s="73">
        <f t="shared" ca="1" si="63"/>
        <v>0</v>
      </c>
      <c r="W80" s="73">
        <f t="shared" ca="1" si="64"/>
        <v>0</v>
      </c>
      <c r="X80" s="73">
        <f t="shared" ca="1" si="65"/>
        <v>0</v>
      </c>
      <c r="Y80" s="73">
        <f t="shared" ca="1" si="66"/>
        <v>0</v>
      </c>
      <c r="Z80" s="73">
        <f t="shared" ca="1" si="67"/>
        <v>0</v>
      </c>
      <c r="AA80" s="73">
        <f t="shared" ca="1" si="68"/>
        <v>0</v>
      </c>
      <c r="AB80" s="73">
        <f t="shared" ca="1" si="69"/>
        <v>0</v>
      </c>
      <c r="AC80" s="73">
        <f t="shared" ca="1" si="70"/>
        <v>0</v>
      </c>
      <c r="AD80" s="73">
        <f t="shared" ca="1" si="71"/>
        <v>0</v>
      </c>
      <c r="AE80" s="73">
        <f t="shared" ca="1" si="72"/>
        <v>0</v>
      </c>
      <c r="AF80" s="73">
        <f t="shared" ca="1" si="73"/>
        <v>0</v>
      </c>
      <c r="AG80" s="78">
        <f t="shared" ca="1" si="74"/>
        <v>0</v>
      </c>
      <c r="AH80" s="78">
        <f t="shared" ca="1" si="74"/>
        <v>0</v>
      </c>
      <c r="AI80" s="78">
        <f t="shared" ca="1" si="74"/>
        <v>0</v>
      </c>
      <c r="AJ80" s="82">
        <f t="shared" ca="1" si="74"/>
        <v>0</v>
      </c>
      <c r="AK80" s="3">
        <f t="shared" ca="1" si="74"/>
        <v>0</v>
      </c>
      <c r="AL80" s="1" t="str">
        <f t="shared" ca="1" si="76"/>
        <v>OK</v>
      </c>
      <c r="AM80" s="1" t="str">
        <f t="shared" ca="1" si="77"/>
        <v>OK</v>
      </c>
      <c r="AN80" s="1" t="str">
        <f t="shared" ca="1" si="78"/>
        <v>OK</v>
      </c>
      <c r="AO80" s="1" t="str">
        <f t="shared" ca="1" si="79"/>
        <v>OK</v>
      </c>
      <c r="AP80" s="1" t="str">
        <f t="shared" ca="1" si="80"/>
        <v>OK</v>
      </c>
    </row>
    <row r="81" spans="1:42" s="1" customFormat="1" x14ac:dyDescent="0.15">
      <c r="A81" s="2">
        <v>77</v>
      </c>
      <c r="B81" s="7">
        <f t="shared" ca="1" si="75"/>
        <v>0</v>
      </c>
      <c r="C81" s="67">
        <f t="shared" ca="1" si="44"/>
        <v>0</v>
      </c>
      <c r="D81" s="68">
        <f t="shared" ca="1" si="45"/>
        <v>0</v>
      </c>
      <c r="E81" s="67">
        <f t="shared" ca="1" si="46"/>
        <v>0</v>
      </c>
      <c r="F81" s="68">
        <f t="shared" ca="1" si="47"/>
        <v>0</v>
      </c>
      <c r="G81" s="67">
        <f t="shared" ca="1" si="48"/>
        <v>0</v>
      </c>
      <c r="H81" s="68">
        <f t="shared" ca="1" si="49"/>
        <v>0</v>
      </c>
      <c r="I81" s="67">
        <f t="shared" ca="1" si="50"/>
        <v>0</v>
      </c>
      <c r="J81" s="68">
        <f t="shared" ca="1" si="51"/>
        <v>0</v>
      </c>
      <c r="K81" s="73">
        <f t="shared" ca="1" si="52"/>
        <v>0</v>
      </c>
      <c r="L81" s="73">
        <f t="shared" ca="1" si="53"/>
        <v>0</v>
      </c>
      <c r="M81" s="73">
        <f t="shared" ca="1" si="54"/>
        <v>0</v>
      </c>
      <c r="N81" s="73">
        <f t="shared" ca="1" si="55"/>
        <v>0</v>
      </c>
      <c r="O81" s="73">
        <f t="shared" ca="1" si="56"/>
        <v>0</v>
      </c>
      <c r="P81" s="73">
        <f t="shared" ca="1" si="57"/>
        <v>0</v>
      </c>
      <c r="Q81" s="73">
        <f t="shared" ca="1" si="58"/>
        <v>0</v>
      </c>
      <c r="R81" s="73">
        <f t="shared" ca="1" si="59"/>
        <v>0</v>
      </c>
      <c r="S81" s="73">
        <f t="shared" ca="1" si="60"/>
        <v>0</v>
      </c>
      <c r="T81" s="73">
        <f t="shared" ca="1" si="61"/>
        <v>0</v>
      </c>
      <c r="U81" s="73">
        <f t="shared" ca="1" si="62"/>
        <v>0</v>
      </c>
      <c r="V81" s="73">
        <f t="shared" ca="1" si="63"/>
        <v>0</v>
      </c>
      <c r="W81" s="73">
        <f t="shared" ca="1" si="64"/>
        <v>0</v>
      </c>
      <c r="X81" s="73">
        <f t="shared" ca="1" si="65"/>
        <v>0</v>
      </c>
      <c r="Y81" s="73">
        <f t="shared" ca="1" si="66"/>
        <v>0</v>
      </c>
      <c r="Z81" s="73">
        <f t="shared" ca="1" si="67"/>
        <v>0</v>
      </c>
      <c r="AA81" s="73">
        <f t="shared" ca="1" si="68"/>
        <v>0</v>
      </c>
      <c r="AB81" s="73">
        <f t="shared" ca="1" si="69"/>
        <v>0</v>
      </c>
      <c r="AC81" s="73">
        <f t="shared" ca="1" si="70"/>
        <v>0</v>
      </c>
      <c r="AD81" s="73">
        <f t="shared" ca="1" si="71"/>
        <v>0</v>
      </c>
      <c r="AE81" s="73">
        <f t="shared" ca="1" si="72"/>
        <v>0</v>
      </c>
      <c r="AF81" s="73">
        <f t="shared" ca="1" si="73"/>
        <v>0</v>
      </c>
      <c r="AG81" s="78">
        <f t="shared" ca="1" si="74"/>
        <v>0</v>
      </c>
      <c r="AH81" s="78">
        <f t="shared" ca="1" si="74"/>
        <v>0</v>
      </c>
      <c r="AI81" s="78">
        <f t="shared" ca="1" si="74"/>
        <v>0</v>
      </c>
      <c r="AJ81" s="82">
        <f t="shared" ca="1" si="74"/>
        <v>0</v>
      </c>
      <c r="AK81" s="3">
        <f t="shared" ca="1" si="74"/>
        <v>0</v>
      </c>
      <c r="AL81" s="1" t="str">
        <f t="shared" ca="1" si="76"/>
        <v>OK</v>
      </c>
      <c r="AM81" s="1" t="str">
        <f t="shared" ca="1" si="77"/>
        <v>OK</v>
      </c>
      <c r="AN81" s="1" t="str">
        <f t="shared" ca="1" si="78"/>
        <v>OK</v>
      </c>
      <c r="AO81" s="1" t="str">
        <f t="shared" ca="1" si="79"/>
        <v>OK</v>
      </c>
      <c r="AP81" s="1" t="str">
        <f t="shared" ca="1" si="80"/>
        <v>OK</v>
      </c>
    </row>
    <row r="82" spans="1:42" s="1" customFormat="1" x14ac:dyDescent="0.15">
      <c r="A82" s="2">
        <v>78</v>
      </c>
      <c r="B82" s="7">
        <f t="shared" ca="1" si="75"/>
        <v>0</v>
      </c>
      <c r="C82" s="67">
        <f t="shared" ca="1" si="44"/>
        <v>0</v>
      </c>
      <c r="D82" s="68">
        <f t="shared" ca="1" si="45"/>
        <v>0</v>
      </c>
      <c r="E82" s="67">
        <f t="shared" ca="1" si="46"/>
        <v>0</v>
      </c>
      <c r="F82" s="68">
        <f t="shared" ca="1" si="47"/>
        <v>0</v>
      </c>
      <c r="G82" s="67">
        <f t="shared" ca="1" si="48"/>
        <v>0</v>
      </c>
      <c r="H82" s="68">
        <f t="shared" ca="1" si="49"/>
        <v>0</v>
      </c>
      <c r="I82" s="67">
        <f t="shared" ca="1" si="50"/>
        <v>0</v>
      </c>
      <c r="J82" s="68">
        <f t="shared" ca="1" si="51"/>
        <v>0</v>
      </c>
      <c r="K82" s="73">
        <f t="shared" ca="1" si="52"/>
        <v>0</v>
      </c>
      <c r="L82" s="73">
        <f t="shared" ca="1" si="53"/>
        <v>0</v>
      </c>
      <c r="M82" s="73">
        <f t="shared" ca="1" si="54"/>
        <v>0</v>
      </c>
      <c r="N82" s="73">
        <f t="shared" ca="1" si="55"/>
        <v>0</v>
      </c>
      <c r="O82" s="73">
        <f t="shared" ca="1" si="56"/>
        <v>0</v>
      </c>
      <c r="P82" s="73">
        <f t="shared" ca="1" si="57"/>
        <v>0</v>
      </c>
      <c r="Q82" s="73">
        <f t="shared" ca="1" si="58"/>
        <v>0</v>
      </c>
      <c r="R82" s="73">
        <f t="shared" ca="1" si="59"/>
        <v>0</v>
      </c>
      <c r="S82" s="73">
        <f t="shared" ca="1" si="60"/>
        <v>0</v>
      </c>
      <c r="T82" s="73">
        <f t="shared" ca="1" si="61"/>
        <v>0</v>
      </c>
      <c r="U82" s="73">
        <f t="shared" ca="1" si="62"/>
        <v>0</v>
      </c>
      <c r="V82" s="73">
        <f t="shared" ca="1" si="63"/>
        <v>0</v>
      </c>
      <c r="W82" s="73">
        <f t="shared" ca="1" si="64"/>
        <v>0</v>
      </c>
      <c r="X82" s="73">
        <f t="shared" ca="1" si="65"/>
        <v>0</v>
      </c>
      <c r="Y82" s="73">
        <f t="shared" ca="1" si="66"/>
        <v>0</v>
      </c>
      <c r="Z82" s="73">
        <f t="shared" ca="1" si="67"/>
        <v>0</v>
      </c>
      <c r="AA82" s="73">
        <f t="shared" ca="1" si="68"/>
        <v>0</v>
      </c>
      <c r="AB82" s="73">
        <f t="shared" ca="1" si="69"/>
        <v>0</v>
      </c>
      <c r="AC82" s="73">
        <f t="shared" ca="1" si="70"/>
        <v>0</v>
      </c>
      <c r="AD82" s="73">
        <f t="shared" ca="1" si="71"/>
        <v>0</v>
      </c>
      <c r="AE82" s="73">
        <f t="shared" ca="1" si="72"/>
        <v>0</v>
      </c>
      <c r="AF82" s="73">
        <f t="shared" ca="1" si="73"/>
        <v>0</v>
      </c>
      <c r="AG82" s="78">
        <f t="shared" ca="1" si="74"/>
        <v>0</v>
      </c>
      <c r="AH82" s="78">
        <f t="shared" ca="1" si="74"/>
        <v>0</v>
      </c>
      <c r="AI82" s="78">
        <f t="shared" ca="1" si="74"/>
        <v>0</v>
      </c>
      <c r="AJ82" s="82">
        <f t="shared" ca="1" si="74"/>
        <v>0</v>
      </c>
      <c r="AK82" s="3">
        <f t="shared" ca="1" si="74"/>
        <v>0</v>
      </c>
      <c r="AL82" s="1" t="str">
        <f t="shared" ca="1" si="76"/>
        <v>OK</v>
      </c>
      <c r="AM82" s="1" t="str">
        <f t="shared" ca="1" si="77"/>
        <v>OK</v>
      </c>
      <c r="AN82" s="1" t="str">
        <f t="shared" ca="1" si="78"/>
        <v>OK</v>
      </c>
      <c r="AO82" s="1" t="str">
        <f t="shared" ca="1" si="79"/>
        <v>OK</v>
      </c>
      <c r="AP82" s="1" t="str">
        <f t="shared" ca="1" si="80"/>
        <v>OK</v>
      </c>
    </row>
    <row r="83" spans="1:42" s="1" customFormat="1" x14ac:dyDescent="0.15">
      <c r="A83" s="2">
        <v>79</v>
      </c>
      <c r="B83" s="7">
        <f t="shared" ca="1" si="75"/>
        <v>0</v>
      </c>
      <c r="C83" s="67">
        <f t="shared" ca="1" si="44"/>
        <v>0</v>
      </c>
      <c r="D83" s="68">
        <f t="shared" ca="1" si="45"/>
        <v>0</v>
      </c>
      <c r="E83" s="67">
        <f t="shared" ca="1" si="46"/>
        <v>0</v>
      </c>
      <c r="F83" s="68">
        <f t="shared" ca="1" si="47"/>
        <v>0</v>
      </c>
      <c r="G83" s="67">
        <f t="shared" ca="1" si="48"/>
        <v>0</v>
      </c>
      <c r="H83" s="68">
        <f t="shared" ca="1" si="49"/>
        <v>0</v>
      </c>
      <c r="I83" s="67">
        <f t="shared" ca="1" si="50"/>
        <v>0</v>
      </c>
      <c r="J83" s="68">
        <f t="shared" ca="1" si="51"/>
        <v>0</v>
      </c>
      <c r="K83" s="73">
        <f t="shared" ca="1" si="52"/>
        <v>0</v>
      </c>
      <c r="L83" s="73">
        <f t="shared" ca="1" si="53"/>
        <v>0</v>
      </c>
      <c r="M83" s="73">
        <f t="shared" ca="1" si="54"/>
        <v>0</v>
      </c>
      <c r="N83" s="73">
        <f t="shared" ca="1" si="55"/>
        <v>0</v>
      </c>
      <c r="O83" s="73">
        <f t="shared" ca="1" si="56"/>
        <v>0</v>
      </c>
      <c r="P83" s="73">
        <f t="shared" ca="1" si="57"/>
        <v>0</v>
      </c>
      <c r="Q83" s="73">
        <f t="shared" ca="1" si="58"/>
        <v>0</v>
      </c>
      <c r="R83" s="73">
        <f t="shared" ca="1" si="59"/>
        <v>0</v>
      </c>
      <c r="S83" s="73">
        <f t="shared" ca="1" si="60"/>
        <v>0</v>
      </c>
      <c r="T83" s="73">
        <f t="shared" ca="1" si="61"/>
        <v>0</v>
      </c>
      <c r="U83" s="73">
        <f t="shared" ca="1" si="62"/>
        <v>0</v>
      </c>
      <c r="V83" s="73">
        <f t="shared" ca="1" si="63"/>
        <v>0</v>
      </c>
      <c r="W83" s="73">
        <f t="shared" ca="1" si="64"/>
        <v>0</v>
      </c>
      <c r="X83" s="73">
        <f t="shared" ca="1" si="65"/>
        <v>0</v>
      </c>
      <c r="Y83" s="73">
        <f t="shared" ca="1" si="66"/>
        <v>0</v>
      </c>
      <c r="Z83" s="73">
        <f t="shared" ca="1" si="67"/>
        <v>0</v>
      </c>
      <c r="AA83" s="73">
        <f t="shared" ca="1" si="68"/>
        <v>0</v>
      </c>
      <c r="AB83" s="73">
        <f t="shared" ca="1" si="69"/>
        <v>0</v>
      </c>
      <c r="AC83" s="73">
        <f t="shared" ca="1" si="70"/>
        <v>0</v>
      </c>
      <c r="AD83" s="73">
        <f t="shared" ca="1" si="71"/>
        <v>0</v>
      </c>
      <c r="AE83" s="73">
        <f t="shared" ca="1" si="72"/>
        <v>0</v>
      </c>
      <c r="AF83" s="73">
        <f t="shared" ca="1" si="73"/>
        <v>0</v>
      </c>
      <c r="AG83" s="78">
        <f t="shared" ca="1" si="74"/>
        <v>0</v>
      </c>
      <c r="AH83" s="78">
        <f t="shared" ca="1" si="74"/>
        <v>0</v>
      </c>
      <c r="AI83" s="78">
        <f t="shared" ca="1" si="74"/>
        <v>0</v>
      </c>
      <c r="AJ83" s="82">
        <f t="shared" ca="1" si="74"/>
        <v>0</v>
      </c>
      <c r="AK83" s="3">
        <f t="shared" ca="1" si="74"/>
        <v>0</v>
      </c>
      <c r="AL83" s="1" t="str">
        <f t="shared" ca="1" si="76"/>
        <v>OK</v>
      </c>
      <c r="AM83" s="1" t="str">
        <f t="shared" ca="1" si="77"/>
        <v>OK</v>
      </c>
      <c r="AN83" s="1" t="str">
        <f t="shared" ca="1" si="78"/>
        <v>OK</v>
      </c>
      <c r="AO83" s="1" t="str">
        <f t="shared" ca="1" si="79"/>
        <v>OK</v>
      </c>
      <c r="AP83" s="1" t="str">
        <f t="shared" ca="1" si="80"/>
        <v>OK</v>
      </c>
    </row>
    <row r="84" spans="1:42" s="1" customFormat="1" x14ac:dyDescent="0.15">
      <c r="A84" s="2">
        <v>80</v>
      </c>
      <c r="B84" s="7">
        <f t="shared" ca="1" si="75"/>
        <v>0</v>
      </c>
      <c r="C84" s="67">
        <f t="shared" ca="1" si="44"/>
        <v>0</v>
      </c>
      <c r="D84" s="68">
        <f t="shared" ca="1" si="45"/>
        <v>0</v>
      </c>
      <c r="E84" s="67">
        <f t="shared" ca="1" si="46"/>
        <v>0</v>
      </c>
      <c r="F84" s="68">
        <f t="shared" ca="1" si="47"/>
        <v>0</v>
      </c>
      <c r="G84" s="67">
        <f t="shared" ca="1" si="48"/>
        <v>0</v>
      </c>
      <c r="H84" s="68">
        <f t="shared" ca="1" si="49"/>
        <v>0</v>
      </c>
      <c r="I84" s="67">
        <f t="shared" ca="1" si="50"/>
        <v>0</v>
      </c>
      <c r="J84" s="68">
        <f t="shared" ca="1" si="51"/>
        <v>0</v>
      </c>
      <c r="K84" s="73">
        <f t="shared" ca="1" si="52"/>
        <v>0</v>
      </c>
      <c r="L84" s="73">
        <f t="shared" ca="1" si="53"/>
        <v>0</v>
      </c>
      <c r="M84" s="73">
        <f t="shared" ca="1" si="54"/>
        <v>0</v>
      </c>
      <c r="N84" s="73">
        <f t="shared" ca="1" si="55"/>
        <v>0</v>
      </c>
      <c r="O84" s="73">
        <f t="shared" ca="1" si="56"/>
        <v>0</v>
      </c>
      <c r="P84" s="73">
        <f t="shared" ca="1" si="57"/>
        <v>0</v>
      </c>
      <c r="Q84" s="73">
        <f t="shared" ca="1" si="58"/>
        <v>0</v>
      </c>
      <c r="R84" s="73">
        <f t="shared" ca="1" si="59"/>
        <v>0</v>
      </c>
      <c r="S84" s="73">
        <f t="shared" ca="1" si="60"/>
        <v>0</v>
      </c>
      <c r="T84" s="73">
        <f t="shared" ca="1" si="61"/>
        <v>0</v>
      </c>
      <c r="U84" s="73">
        <f t="shared" ca="1" si="62"/>
        <v>0</v>
      </c>
      <c r="V84" s="73">
        <f t="shared" ca="1" si="63"/>
        <v>0</v>
      </c>
      <c r="W84" s="73">
        <f t="shared" ca="1" si="64"/>
        <v>0</v>
      </c>
      <c r="X84" s="73">
        <f t="shared" ca="1" si="65"/>
        <v>0</v>
      </c>
      <c r="Y84" s="73">
        <f t="shared" ca="1" si="66"/>
        <v>0</v>
      </c>
      <c r="Z84" s="73">
        <f t="shared" ca="1" si="67"/>
        <v>0</v>
      </c>
      <c r="AA84" s="73">
        <f t="shared" ca="1" si="68"/>
        <v>0</v>
      </c>
      <c r="AB84" s="73">
        <f t="shared" ca="1" si="69"/>
        <v>0</v>
      </c>
      <c r="AC84" s="73">
        <f t="shared" ca="1" si="70"/>
        <v>0</v>
      </c>
      <c r="AD84" s="73">
        <f t="shared" ca="1" si="71"/>
        <v>0</v>
      </c>
      <c r="AE84" s="73">
        <f t="shared" ca="1" si="72"/>
        <v>0</v>
      </c>
      <c r="AF84" s="73">
        <f t="shared" ca="1" si="73"/>
        <v>0</v>
      </c>
      <c r="AG84" s="78">
        <f t="shared" ca="1" si="74"/>
        <v>0</v>
      </c>
      <c r="AH84" s="78">
        <f t="shared" ca="1" si="74"/>
        <v>0</v>
      </c>
      <c r="AI84" s="78">
        <f t="shared" ca="1" si="74"/>
        <v>0</v>
      </c>
      <c r="AJ84" s="82">
        <f t="shared" ca="1" si="74"/>
        <v>0</v>
      </c>
      <c r="AK84" s="3">
        <f t="shared" ca="1" si="74"/>
        <v>0</v>
      </c>
      <c r="AL84" s="1" t="str">
        <f t="shared" ca="1" si="76"/>
        <v>OK</v>
      </c>
      <c r="AM84" s="1" t="str">
        <f t="shared" ca="1" si="77"/>
        <v>OK</v>
      </c>
      <c r="AN84" s="1" t="str">
        <f t="shared" ca="1" si="78"/>
        <v>OK</v>
      </c>
      <c r="AO84" s="1" t="str">
        <f t="shared" ca="1" si="79"/>
        <v>OK</v>
      </c>
      <c r="AP84" s="1" t="str">
        <f t="shared" ca="1" si="80"/>
        <v>OK</v>
      </c>
    </row>
    <row r="85" spans="1:42" s="1" customFormat="1" x14ac:dyDescent="0.15">
      <c r="A85" s="2">
        <v>81</v>
      </c>
      <c r="B85" s="7">
        <f t="shared" ca="1" si="75"/>
        <v>0</v>
      </c>
      <c r="C85" s="67">
        <f t="shared" ca="1" si="44"/>
        <v>0</v>
      </c>
      <c r="D85" s="68">
        <f t="shared" ca="1" si="45"/>
        <v>0</v>
      </c>
      <c r="E85" s="67">
        <f t="shared" ca="1" si="46"/>
        <v>0</v>
      </c>
      <c r="F85" s="68">
        <f t="shared" ca="1" si="47"/>
        <v>0</v>
      </c>
      <c r="G85" s="67">
        <f t="shared" ca="1" si="48"/>
        <v>0</v>
      </c>
      <c r="H85" s="68">
        <f t="shared" ca="1" si="49"/>
        <v>0</v>
      </c>
      <c r="I85" s="67">
        <f t="shared" ca="1" si="50"/>
        <v>0</v>
      </c>
      <c r="J85" s="68">
        <f t="shared" ca="1" si="51"/>
        <v>0</v>
      </c>
      <c r="K85" s="73">
        <f t="shared" ca="1" si="52"/>
        <v>0</v>
      </c>
      <c r="L85" s="73">
        <f t="shared" ca="1" si="53"/>
        <v>0</v>
      </c>
      <c r="M85" s="73">
        <f t="shared" ca="1" si="54"/>
        <v>0</v>
      </c>
      <c r="N85" s="73">
        <f t="shared" ca="1" si="55"/>
        <v>0</v>
      </c>
      <c r="O85" s="73">
        <f t="shared" ca="1" si="56"/>
        <v>0</v>
      </c>
      <c r="P85" s="73">
        <f t="shared" ca="1" si="57"/>
        <v>0</v>
      </c>
      <c r="Q85" s="73">
        <f t="shared" ca="1" si="58"/>
        <v>0</v>
      </c>
      <c r="R85" s="73">
        <f t="shared" ca="1" si="59"/>
        <v>0</v>
      </c>
      <c r="S85" s="73">
        <f t="shared" ca="1" si="60"/>
        <v>0</v>
      </c>
      <c r="T85" s="73">
        <f t="shared" ca="1" si="61"/>
        <v>0</v>
      </c>
      <c r="U85" s="73">
        <f t="shared" ca="1" si="62"/>
        <v>0</v>
      </c>
      <c r="V85" s="73">
        <f t="shared" ca="1" si="63"/>
        <v>0</v>
      </c>
      <c r="W85" s="73">
        <f t="shared" ca="1" si="64"/>
        <v>0</v>
      </c>
      <c r="X85" s="73">
        <f t="shared" ca="1" si="65"/>
        <v>0</v>
      </c>
      <c r="Y85" s="73">
        <f t="shared" ca="1" si="66"/>
        <v>0</v>
      </c>
      <c r="Z85" s="73">
        <f t="shared" ca="1" si="67"/>
        <v>0</v>
      </c>
      <c r="AA85" s="73">
        <f t="shared" ca="1" si="68"/>
        <v>0</v>
      </c>
      <c r="AB85" s="73">
        <f t="shared" ca="1" si="69"/>
        <v>0</v>
      </c>
      <c r="AC85" s="73">
        <f t="shared" ca="1" si="70"/>
        <v>0</v>
      </c>
      <c r="AD85" s="73">
        <f t="shared" ca="1" si="71"/>
        <v>0</v>
      </c>
      <c r="AE85" s="73">
        <f t="shared" ca="1" si="72"/>
        <v>0</v>
      </c>
      <c r="AF85" s="73">
        <f t="shared" ca="1" si="73"/>
        <v>0</v>
      </c>
      <c r="AG85" s="78">
        <f t="shared" ca="1" si="74"/>
        <v>0</v>
      </c>
      <c r="AH85" s="78">
        <f t="shared" ca="1" si="74"/>
        <v>0</v>
      </c>
      <c r="AI85" s="78">
        <f t="shared" ca="1" si="74"/>
        <v>0</v>
      </c>
      <c r="AJ85" s="82">
        <f t="shared" ca="1" si="74"/>
        <v>0</v>
      </c>
      <c r="AK85" s="3">
        <f t="shared" ca="1" si="74"/>
        <v>0</v>
      </c>
      <c r="AL85" s="1" t="str">
        <f t="shared" ca="1" si="76"/>
        <v>OK</v>
      </c>
      <c r="AM85" s="1" t="str">
        <f t="shared" ca="1" si="77"/>
        <v>OK</v>
      </c>
      <c r="AN85" s="1" t="str">
        <f t="shared" ca="1" si="78"/>
        <v>OK</v>
      </c>
      <c r="AO85" s="1" t="str">
        <f t="shared" ca="1" si="79"/>
        <v>OK</v>
      </c>
      <c r="AP85" s="1" t="str">
        <f t="shared" ca="1" si="80"/>
        <v>OK</v>
      </c>
    </row>
    <row r="86" spans="1:42" s="1" customFormat="1" x14ac:dyDescent="0.15">
      <c r="A86" s="2">
        <v>82</v>
      </c>
      <c r="B86" s="7">
        <f t="shared" ca="1" si="75"/>
        <v>0</v>
      </c>
      <c r="C86" s="67">
        <f t="shared" ca="1" si="44"/>
        <v>0</v>
      </c>
      <c r="D86" s="68">
        <f t="shared" ca="1" si="45"/>
        <v>0</v>
      </c>
      <c r="E86" s="67">
        <f t="shared" ca="1" si="46"/>
        <v>0</v>
      </c>
      <c r="F86" s="68">
        <f t="shared" ca="1" si="47"/>
        <v>0</v>
      </c>
      <c r="G86" s="67">
        <f t="shared" ca="1" si="48"/>
        <v>0</v>
      </c>
      <c r="H86" s="68">
        <f t="shared" ca="1" si="49"/>
        <v>0</v>
      </c>
      <c r="I86" s="67">
        <f t="shared" ca="1" si="50"/>
        <v>0</v>
      </c>
      <c r="J86" s="68">
        <f t="shared" ca="1" si="51"/>
        <v>0</v>
      </c>
      <c r="K86" s="73">
        <f t="shared" ca="1" si="52"/>
        <v>0</v>
      </c>
      <c r="L86" s="73">
        <f t="shared" ca="1" si="53"/>
        <v>0</v>
      </c>
      <c r="M86" s="73">
        <f t="shared" ca="1" si="54"/>
        <v>0</v>
      </c>
      <c r="N86" s="73">
        <f t="shared" ca="1" si="55"/>
        <v>0</v>
      </c>
      <c r="O86" s="73">
        <f t="shared" ca="1" si="56"/>
        <v>0</v>
      </c>
      <c r="P86" s="73">
        <f t="shared" ca="1" si="57"/>
        <v>0</v>
      </c>
      <c r="Q86" s="73">
        <f t="shared" ca="1" si="58"/>
        <v>0</v>
      </c>
      <c r="R86" s="73">
        <f t="shared" ca="1" si="59"/>
        <v>0</v>
      </c>
      <c r="S86" s="73">
        <f t="shared" ca="1" si="60"/>
        <v>0</v>
      </c>
      <c r="T86" s="73">
        <f t="shared" ca="1" si="61"/>
        <v>0</v>
      </c>
      <c r="U86" s="73">
        <f t="shared" ca="1" si="62"/>
        <v>0</v>
      </c>
      <c r="V86" s="73">
        <f t="shared" ca="1" si="63"/>
        <v>0</v>
      </c>
      <c r="W86" s="73">
        <f t="shared" ca="1" si="64"/>
        <v>0</v>
      </c>
      <c r="X86" s="73">
        <f t="shared" ca="1" si="65"/>
        <v>0</v>
      </c>
      <c r="Y86" s="73">
        <f t="shared" ca="1" si="66"/>
        <v>0</v>
      </c>
      <c r="Z86" s="73">
        <f t="shared" ca="1" si="67"/>
        <v>0</v>
      </c>
      <c r="AA86" s="73">
        <f t="shared" ca="1" si="68"/>
        <v>0</v>
      </c>
      <c r="AB86" s="73">
        <f t="shared" ca="1" si="69"/>
        <v>0</v>
      </c>
      <c r="AC86" s="73">
        <f t="shared" ca="1" si="70"/>
        <v>0</v>
      </c>
      <c r="AD86" s="73">
        <f t="shared" ca="1" si="71"/>
        <v>0</v>
      </c>
      <c r="AE86" s="73">
        <f t="shared" ca="1" si="72"/>
        <v>0</v>
      </c>
      <c r="AF86" s="73">
        <f t="shared" ca="1" si="73"/>
        <v>0</v>
      </c>
      <c r="AG86" s="78">
        <f t="shared" ca="1" si="74"/>
        <v>0</v>
      </c>
      <c r="AH86" s="78">
        <f t="shared" ca="1" si="74"/>
        <v>0</v>
      </c>
      <c r="AI86" s="78">
        <f t="shared" ca="1" si="74"/>
        <v>0</v>
      </c>
      <c r="AJ86" s="82">
        <f t="shared" ca="1" si="74"/>
        <v>0</v>
      </c>
      <c r="AK86" s="3">
        <f t="shared" ca="1" si="74"/>
        <v>0</v>
      </c>
      <c r="AL86" s="1" t="str">
        <f t="shared" ca="1" si="76"/>
        <v>OK</v>
      </c>
      <c r="AM86" s="1" t="str">
        <f t="shared" ca="1" si="77"/>
        <v>OK</v>
      </c>
      <c r="AN86" s="1" t="str">
        <f t="shared" ca="1" si="78"/>
        <v>OK</v>
      </c>
      <c r="AO86" s="1" t="str">
        <f t="shared" ca="1" si="79"/>
        <v>OK</v>
      </c>
      <c r="AP86" s="1" t="str">
        <f t="shared" ca="1" si="80"/>
        <v>OK</v>
      </c>
    </row>
    <row r="87" spans="1:42" s="1" customFormat="1" x14ac:dyDescent="0.15">
      <c r="A87" s="2">
        <v>83</v>
      </c>
      <c r="B87" s="7">
        <f t="shared" ca="1" si="75"/>
        <v>0</v>
      </c>
      <c r="C87" s="67">
        <f t="shared" ca="1" si="44"/>
        <v>0</v>
      </c>
      <c r="D87" s="68">
        <f t="shared" ca="1" si="45"/>
        <v>0</v>
      </c>
      <c r="E87" s="67">
        <f t="shared" ca="1" si="46"/>
        <v>0</v>
      </c>
      <c r="F87" s="68">
        <f t="shared" ca="1" si="47"/>
        <v>0</v>
      </c>
      <c r="G87" s="67">
        <f t="shared" ca="1" si="48"/>
        <v>0</v>
      </c>
      <c r="H87" s="68">
        <f t="shared" ca="1" si="49"/>
        <v>0</v>
      </c>
      <c r="I87" s="67">
        <f t="shared" ca="1" si="50"/>
        <v>0</v>
      </c>
      <c r="J87" s="68">
        <f t="shared" ca="1" si="51"/>
        <v>0</v>
      </c>
      <c r="K87" s="73">
        <f t="shared" ca="1" si="52"/>
        <v>0</v>
      </c>
      <c r="L87" s="73">
        <f t="shared" ca="1" si="53"/>
        <v>0</v>
      </c>
      <c r="M87" s="73">
        <f t="shared" ca="1" si="54"/>
        <v>0</v>
      </c>
      <c r="N87" s="73">
        <f t="shared" ca="1" si="55"/>
        <v>0</v>
      </c>
      <c r="O87" s="73">
        <f t="shared" ca="1" si="56"/>
        <v>0</v>
      </c>
      <c r="P87" s="73">
        <f t="shared" ca="1" si="57"/>
        <v>0</v>
      </c>
      <c r="Q87" s="73">
        <f t="shared" ca="1" si="58"/>
        <v>0</v>
      </c>
      <c r="R87" s="73">
        <f t="shared" ca="1" si="59"/>
        <v>0</v>
      </c>
      <c r="S87" s="73">
        <f t="shared" ca="1" si="60"/>
        <v>0</v>
      </c>
      <c r="T87" s="73">
        <f t="shared" ca="1" si="61"/>
        <v>0</v>
      </c>
      <c r="U87" s="73">
        <f t="shared" ca="1" si="62"/>
        <v>0</v>
      </c>
      <c r="V87" s="73">
        <f t="shared" ca="1" si="63"/>
        <v>0</v>
      </c>
      <c r="W87" s="73">
        <f t="shared" ca="1" si="64"/>
        <v>0</v>
      </c>
      <c r="X87" s="73">
        <f t="shared" ca="1" si="65"/>
        <v>0</v>
      </c>
      <c r="Y87" s="73">
        <f t="shared" ca="1" si="66"/>
        <v>0</v>
      </c>
      <c r="Z87" s="73">
        <f t="shared" ca="1" si="67"/>
        <v>0</v>
      </c>
      <c r="AA87" s="73">
        <f t="shared" ca="1" si="68"/>
        <v>0</v>
      </c>
      <c r="AB87" s="73">
        <f t="shared" ca="1" si="69"/>
        <v>0</v>
      </c>
      <c r="AC87" s="73">
        <f t="shared" ca="1" si="70"/>
        <v>0</v>
      </c>
      <c r="AD87" s="73">
        <f t="shared" ca="1" si="71"/>
        <v>0</v>
      </c>
      <c r="AE87" s="73">
        <f t="shared" ca="1" si="72"/>
        <v>0</v>
      </c>
      <c r="AF87" s="73">
        <f t="shared" ca="1" si="73"/>
        <v>0</v>
      </c>
      <c r="AG87" s="78">
        <f t="shared" ca="1" si="74"/>
        <v>0</v>
      </c>
      <c r="AH87" s="78">
        <f t="shared" ca="1" si="74"/>
        <v>0</v>
      </c>
      <c r="AI87" s="78">
        <f t="shared" ca="1" si="74"/>
        <v>0</v>
      </c>
      <c r="AJ87" s="82">
        <f t="shared" ca="1" si="74"/>
        <v>0</v>
      </c>
      <c r="AK87" s="3">
        <f t="shared" ca="1" si="74"/>
        <v>0</v>
      </c>
      <c r="AL87" s="1" t="str">
        <f t="shared" ca="1" si="76"/>
        <v>OK</v>
      </c>
      <c r="AM87" s="1" t="str">
        <f t="shared" ca="1" si="77"/>
        <v>OK</v>
      </c>
      <c r="AN87" s="1" t="str">
        <f t="shared" ca="1" si="78"/>
        <v>OK</v>
      </c>
      <c r="AO87" s="1" t="str">
        <f t="shared" ca="1" si="79"/>
        <v>OK</v>
      </c>
      <c r="AP87" s="1" t="str">
        <f t="shared" ca="1" si="80"/>
        <v>OK</v>
      </c>
    </row>
    <row r="88" spans="1:42" s="1" customFormat="1" x14ac:dyDescent="0.15">
      <c r="A88" s="2">
        <v>84</v>
      </c>
      <c r="B88" s="7">
        <f t="shared" ca="1" si="75"/>
        <v>0</v>
      </c>
      <c r="C88" s="67">
        <f t="shared" ca="1" si="44"/>
        <v>0</v>
      </c>
      <c r="D88" s="68">
        <f t="shared" ca="1" si="45"/>
        <v>0</v>
      </c>
      <c r="E88" s="67">
        <f t="shared" ca="1" si="46"/>
        <v>0</v>
      </c>
      <c r="F88" s="68">
        <f t="shared" ca="1" si="47"/>
        <v>0</v>
      </c>
      <c r="G88" s="67">
        <f t="shared" ca="1" si="48"/>
        <v>0</v>
      </c>
      <c r="H88" s="68">
        <f t="shared" ca="1" si="49"/>
        <v>0</v>
      </c>
      <c r="I88" s="67">
        <f t="shared" ca="1" si="50"/>
        <v>0</v>
      </c>
      <c r="J88" s="68">
        <f t="shared" ca="1" si="51"/>
        <v>0</v>
      </c>
      <c r="K88" s="73">
        <f t="shared" ca="1" si="52"/>
        <v>0</v>
      </c>
      <c r="L88" s="73">
        <f t="shared" ca="1" si="53"/>
        <v>0</v>
      </c>
      <c r="M88" s="73">
        <f t="shared" ca="1" si="54"/>
        <v>0</v>
      </c>
      <c r="N88" s="73">
        <f t="shared" ca="1" si="55"/>
        <v>0</v>
      </c>
      <c r="O88" s="73">
        <f t="shared" ca="1" si="56"/>
        <v>0</v>
      </c>
      <c r="P88" s="73">
        <f t="shared" ca="1" si="57"/>
        <v>0</v>
      </c>
      <c r="Q88" s="73">
        <f t="shared" ca="1" si="58"/>
        <v>0</v>
      </c>
      <c r="R88" s="73">
        <f t="shared" ca="1" si="59"/>
        <v>0</v>
      </c>
      <c r="S88" s="73">
        <f t="shared" ca="1" si="60"/>
        <v>0</v>
      </c>
      <c r="T88" s="73">
        <f t="shared" ca="1" si="61"/>
        <v>0</v>
      </c>
      <c r="U88" s="73">
        <f t="shared" ca="1" si="62"/>
        <v>0</v>
      </c>
      <c r="V88" s="73">
        <f t="shared" ca="1" si="63"/>
        <v>0</v>
      </c>
      <c r="W88" s="73">
        <f t="shared" ca="1" si="64"/>
        <v>0</v>
      </c>
      <c r="X88" s="73">
        <f t="shared" ca="1" si="65"/>
        <v>0</v>
      </c>
      <c r="Y88" s="73">
        <f t="shared" ca="1" si="66"/>
        <v>0</v>
      </c>
      <c r="Z88" s="73">
        <f t="shared" ca="1" si="67"/>
        <v>0</v>
      </c>
      <c r="AA88" s="73">
        <f t="shared" ca="1" si="68"/>
        <v>0</v>
      </c>
      <c r="AB88" s="73">
        <f t="shared" ca="1" si="69"/>
        <v>0</v>
      </c>
      <c r="AC88" s="73">
        <f t="shared" ca="1" si="70"/>
        <v>0</v>
      </c>
      <c r="AD88" s="73">
        <f t="shared" ca="1" si="71"/>
        <v>0</v>
      </c>
      <c r="AE88" s="73">
        <f t="shared" ca="1" si="72"/>
        <v>0</v>
      </c>
      <c r="AF88" s="73">
        <f t="shared" ca="1" si="73"/>
        <v>0</v>
      </c>
      <c r="AG88" s="78">
        <f t="shared" ca="1" si="74"/>
        <v>0</v>
      </c>
      <c r="AH88" s="78">
        <f t="shared" ca="1" si="74"/>
        <v>0</v>
      </c>
      <c r="AI88" s="78">
        <f t="shared" ca="1" si="74"/>
        <v>0</v>
      </c>
      <c r="AJ88" s="82">
        <f t="shared" ca="1" si="74"/>
        <v>0</v>
      </c>
      <c r="AK88" s="3">
        <f t="shared" ca="1" si="74"/>
        <v>0</v>
      </c>
      <c r="AL88" s="1" t="str">
        <f t="shared" ca="1" si="76"/>
        <v>OK</v>
      </c>
      <c r="AM88" s="1" t="str">
        <f t="shared" ca="1" si="77"/>
        <v>OK</v>
      </c>
      <c r="AN88" s="1" t="str">
        <f t="shared" ca="1" si="78"/>
        <v>OK</v>
      </c>
      <c r="AO88" s="1" t="str">
        <f t="shared" ca="1" si="79"/>
        <v>OK</v>
      </c>
      <c r="AP88" s="1" t="str">
        <f t="shared" ca="1" si="80"/>
        <v>OK</v>
      </c>
    </row>
    <row r="89" spans="1:42" s="1" customFormat="1" x14ac:dyDescent="0.15">
      <c r="A89" s="2">
        <v>85</v>
      </c>
      <c r="B89" s="7">
        <f t="shared" ca="1" si="75"/>
        <v>0</v>
      </c>
      <c r="C89" s="67">
        <f t="shared" ca="1" si="44"/>
        <v>0</v>
      </c>
      <c r="D89" s="68">
        <f t="shared" ca="1" si="45"/>
        <v>0</v>
      </c>
      <c r="E89" s="67">
        <f t="shared" ca="1" si="46"/>
        <v>0</v>
      </c>
      <c r="F89" s="68">
        <f t="shared" ca="1" si="47"/>
        <v>0</v>
      </c>
      <c r="G89" s="67">
        <f t="shared" ca="1" si="48"/>
        <v>0</v>
      </c>
      <c r="H89" s="68">
        <f t="shared" ca="1" si="49"/>
        <v>0</v>
      </c>
      <c r="I89" s="67">
        <f t="shared" ca="1" si="50"/>
        <v>0</v>
      </c>
      <c r="J89" s="68">
        <f t="shared" ca="1" si="51"/>
        <v>0</v>
      </c>
      <c r="K89" s="73">
        <f t="shared" ca="1" si="52"/>
        <v>0</v>
      </c>
      <c r="L89" s="73">
        <f t="shared" ca="1" si="53"/>
        <v>0</v>
      </c>
      <c r="M89" s="73">
        <f t="shared" ca="1" si="54"/>
        <v>0</v>
      </c>
      <c r="N89" s="73">
        <f t="shared" ca="1" si="55"/>
        <v>0</v>
      </c>
      <c r="O89" s="73">
        <f t="shared" ca="1" si="56"/>
        <v>0</v>
      </c>
      <c r="P89" s="73">
        <f t="shared" ca="1" si="57"/>
        <v>0</v>
      </c>
      <c r="Q89" s="73">
        <f t="shared" ca="1" si="58"/>
        <v>0</v>
      </c>
      <c r="R89" s="73">
        <f t="shared" ca="1" si="59"/>
        <v>0</v>
      </c>
      <c r="S89" s="73">
        <f t="shared" ca="1" si="60"/>
        <v>0</v>
      </c>
      <c r="T89" s="73">
        <f t="shared" ca="1" si="61"/>
        <v>0</v>
      </c>
      <c r="U89" s="73">
        <f t="shared" ca="1" si="62"/>
        <v>0</v>
      </c>
      <c r="V89" s="73">
        <f t="shared" ca="1" si="63"/>
        <v>0</v>
      </c>
      <c r="W89" s="73">
        <f t="shared" ca="1" si="64"/>
        <v>0</v>
      </c>
      <c r="X89" s="73">
        <f t="shared" ca="1" si="65"/>
        <v>0</v>
      </c>
      <c r="Y89" s="73">
        <f t="shared" ca="1" si="66"/>
        <v>0</v>
      </c>
      <c r="Z89" s="73">
        <f t="shared" ca="1" si="67"/>
        <v>0</v>
      </c>
      <c r="AA89" s="73">
        <f t="shared" ca="1" si="68"/>
        <v>0</v>
      </c>
      <c r="AB89" s="73">
        <f t="shared" ca="1" si="69"/>
        <v>0</v>
      </c>
      <c r="AC89" s="73">
        <f t="shared" ca="1" si="70"/>
        <v>0</v>
      </c>
      <c r="AD89" s="73">
        <f t="shared" ca="1" si="71"/>
        <v>0</v>
      </c>
      <c r="AE89" s="73">
        <f t="shared" ca="1" si="72"/>
        <v>0</v>
      </c>
      <c r="AF89" s="73">
        <f t="shared" ca="1" si="73"/>
        <v>0</v>
      </c>
      <c r="AG89" s="78">
        <f t="shared" ca="1" si="74"/>
        <v>0</v>
      </c>
      <c r="AH89" s="78">
        <f t="shared" ca="1" si="74"/>
        <v>0</v>
      </c>
      <c r="AI89" s="78">
        <f t="shared" ca="1" si="74"/>
        <v>0</v>
      </c>
      <c r="AJ89" s="82">
        <f t="shared" ca="1" si="74"/>
        <v>0</v>
      </c>
      <c r="AK89" s="3">
        <f t="shared" ca="1" si="74"/>
        <v>0</v>
      </c>
      <c r="AL89" s="1" t="str">
        <f t="shared" ca="1" si="76"/>
        <v>OK</v>
      </c>
      <c r="AM89" s="1" t="str">
        <f t="shared" ca="1" si="77"/>
        <v>OK</v>
      </c>
      <c r="AN89" s="1" t="str">
        <f t="shared" ca="1" si="78"/>
        <v>OK</v>
      </c>
      <c r="AO89" s="1" t="str">
        <f t="shared" ca="1" si="79"/>
        <v>OK</v>
      </c>
      <c r="AP89" s="1" t="str">
        <f t="shared" ca="1" si="80"/>
        <v>OK</v>
      </c>
    </row>
    <row r="90" spans="1:42" s="1" customFormat="1" x14ac:dyDescent="0.15">
      <c r="A90" s="2">
        <v>86</v>
      </c>
      <c r="B90" s="7">
        <f t="shared" ca="1" si="75"/>
        <v>0</v>
      </c>
      <c r="C90" s="67">
        <f t="shared" ca="1" si="44"/>
        <v>0</v>
      </c>
      <c r="D90" s="68">
        <f t="shared" ca="1" si="45"/>
        <v>0</v>
      </c>
      <c r="E90" s="67">
        <f t="shared" ca="1" si="46"/>
        <v>0</v>
      </c>
      <c r="F90" s="68">
        <f t="shared" ca="1" si="47"/>
        <v>0</v>
      </c>
      <c r="G90" s="67">
        <f t="shared" ca="1" si="48"/>
        <v>0</v>
      </c>
      <c r="H90" s="68">
        <f t="shared" ca="1" si="49"/>
        <v>0</v>
      </c>
      <c r="I90" s="67">
        <f t="shared" ca="1" si="50"/>
        <v>0</v>
      </c>
      <c r="J90" s="68">
        <f t="shared" ca="1" si="51"/>
        <v>0</v>
      </c>
      <c r="K90" s="73">
        <f t="shared" ca="1" si="52"/>
        <v>0</v>
      </c>
      <c r="L90" s="73">
        <f t="shared" ca="1" si="53"/>
        <v>0</v>
      </c>
      <c r="M90" s="73">
        <f t="shared" ca="1" si="54"/>
        <v>0</v>
      </c>
      <c r="N90" s="73">
        <f t="shared" ca="1" si="55"/>
        <v>0</v>
      </c>
      <c r="O90" s="73">
        <f t="shared" ca="1" si="56"/>
        <v>0</v>
      </c>
      <c r="P90" s="73">
        <f t="shared" ca="1" si="57"/>
        <v>0</v>
      </c>
      <c r="Q90" s="73">
        <f t="shared" ca="1" si="58"/>
        <v>0</v>
      </c>
      <c r="R90" s="73">
        <f t="shared" ca="1" si="59"/>
        <v>0</v>
      </c>
      <c r="S90" s="73">
        <f t="shared" ca="1" si="60"/>
        <v>0</v>
      </c>
      <c r="T90" s="73">
        <f t="shared" ca="1" si="61"/>
        <v>0</v>
      </c>
      <c r="U90" s="73">
        <f t="shared" ca="1" si="62"/>
        <v>0</v>
      </c>
      <c r="V90" s="73">
        <f t="shared" ca="1" si="63"/>
        <v>0</v>
      </c>
      <c r="W90" s="73">
        <f t="shared" ca="1" si="64"/>
        <v>0</v>
      </c>
      <c r="X90" s="73">
        <f t="shared" ca="1" si="65"/>
        <v>0</v>
      </c>
      <c r="Y90" s="73">
        <f t="shared" ca="1" si="66"/>
        <v>0</v>
      </c>
      <c r="Z90" s="73">
        <f t="shared" ca="1" si="67"/>
        <v>0</v>
      </c>
      <c r="AA90" s="73">
        <f t="shared" ca="1" si="68"/>
        <v>0</v>
      </c>
      <c r="AB90" s="73">
        <f t="shared" ca="1" si="69"/>
        <v>0</v>
      </c>
      <c r="AC90" s="73">
        <f t="shared" ca="1" si="70"/>
        <v>0</v>
      </c>
      <c r="AD90" s="73">
        <f t="shared" ca="1" si="71"/>
        <v>0</v>
      </c>
      <c r="AE90" s="73">
        <f t="shared" ca="1" si="72"/>
        <v>0</v>
      </c>
      <c r="AF90" s="73">
        <f t="shared" ca="1" si="73"/>
        <v>0</v>
      </c>
      <c r="AG90" s="78">
        <f t="shared" ca="1" si="74"/>
        <v>0</v>
      </c>
      <c r="AH90" s="78">
        <f t="shared" ca="1" si="74"/>
        <v>0</v>
      </c>
      <c r="AI90" s="78">
        <f t="shared" ca="1" si="74"/>
        <v>0</v>
      </c>
      <c r="AJ90" s="82">
        <f t="shared" ca="1" si="74"/>
        <v>0</v>
      </c>
      <c r="AK90" s="3">
        <f t="shared" ca="1" si="74"/>
        <v>0</v>
      </c>
      <c r="AL90" s="1" t="str">
        <f t="shared" ca="1" si="76"/>
        <v>OK</v>
      </c>
      <c r="AM90" s="1" t="str">
        <f t="shared" ca="1" si="77"/>
        <v>OK</v>
      </c>
      <c r="AN90" s="1" t="str">
        <f t="shared" ca="1" si="78"/>
        <v>OK</v>
      </c>
      <c r="AO90" s="1" t="str">
        <f t="shared" ca="1" si="79"/>
        <v>OK</v>
      </c>
      <c r="AP90" s="1" t="str">
        <f t="shared" ca="1" si="80"/>
        <v>OK</v>
      </c>
    </row>
    <row r="91" spans="1:42" s="1" customFormat="1" x14ac:dyDescent="0.15">
      <c r="A91" s="2">
        <v>87</v>
      </c>
      <c r="B91" s="7">
        <f t="shared" ca="1" si="75"/>
        <v>0</v>
      </c>
      <c r="C91" s="67">
        <f t="shared" ca="1" si="44"/>
        <v>0</v>
      </c>
      <c r="D91" s="68">
        <f t="shared" ca="1" si="45"/>
        <v>0</v>
      </c>
      <c r="E91" s="67">
        <f t="shared" ca="1" si="46"/>
        <v>0</v>
      </c>
      <c r="F91" s="68">
        <f t="shared" ca="1" si="47"/>
        <v>0</v>
      </c>
      <c r="G91" s="67">
        <f t="shared" ca="1" si="48"/>
        <v>0</v>
      </c>
      <c r="H91" s="68">
        <f t="shared" ca="1" si="49"/>
        <v>0</v>
      </c>
      <c r="I91" s="67">
        <f t="shared" ca="1" si="50"/>
        <v>0</v>
      </c>
      <c r="J91" s="68">
        <f t="shared" ca="1" si="51"/>
        <v>0</v>
      </c>
      <c r="K91" s="73">
        <f t="shared" ca="1" si="52"/>
        <v>0</v>
      </c>
      <c r="L91" s="73">
        <f t="shared" ca="1" si="53"/>
        <v>0</v>
      </c>
      <c r="M91" s="73">
        <f t="shared" ca="1" si="54"/>
        <v>0</v>
      </c>
      <c r="N91" s="73">
        <f t="shared" ca="1" si="55"/>
        <v>0</v>
      </c>
      <c r="O91" s="73">
        <f t="shared" ca="1" si="56"/>
        <v>0</v>
      </c>
      <c r="P91" s="73">
        <f t="shared" ca="1" si="57"/>
        <v>0</v>
      </c>
      <c r="Q91" s="73">
        <f t="shared" ca="1" si="58"/>
        <v>0</v>
      </c>
      <c r="R91" s="73">
        <f t="shared" ca="1" si="59"/>
        <v>0</v>
      </c>
      <c r="S91" s="73">
        <f t="shared" ca="1" si="60"/>
        <v>0</v>
      </c>
      <c r="T91" s="73">
        <f t="shared" ca="1" si="61"/>
        <v>0</v>
      </c>
      <c r="U91" s="73">
        <f t="shared" ca="1" si="62"/>
        <v>0</v>
      </c>
      <c r="V91" s="73">
        <f t="shared" ca="1" si="63"/>
        <v>0</v>
      </c>
      <c r="W91" s="73">
        <f t="shared" ca="1" si="64"/>
        <v>0</v>
      </c>
      <c r="X91" s="73">
        <f t="shared" ca="1" si="65"/>
        <v>0</v>
      </c>
      <c r="Y91" s="73">
        <f t="shared" ca="1" si="66"/>
        <v>0</v>
      </c>
      <c r="Z91" s="73">
        <f t="shared" ca="1" si="67"/>
        <v>0</v>
      </c>
      <c r="AA91" s="73">
        <f t="shared" ca="1" si="68"/>
        <v>0</v>
      </c>
      <c r="AB91" s="73">
        <f t="shared" ca="1" si="69"/>
        <v>0</v>
      </c>
      <c r="AC91" s="73">
        <f t="shared" ca="1" si="70"/>
        <v>0</v>
      </c>
      <c r="AD91" s="73">
        <f t="shared" ca="1" si="71"/>
        <v>0</v>
      </c>
      <c r="AE91" s="73">
        <f t="shared" ca="1" si="72"/>
        <v>0</v>
      </c>
      <c r="AF91" s="73">
        <f t="shared" ca="1" si="73"/>
        <v>0</v>
      </c>
      <c r="AG91" s="78">
        <f t="shared" ca="1" si="74"/>
        <v>0</v>
      </c>
      <c r="AH91" s="78">
        <f t="shared" ca="1" si="74"/>
        <v>0</v>
      </c>
      <c r="AI91" s="78">
        <f t="shared" ca="1" si="74"/>
        <v>0</v>
      </c>
      <c r="AJ91" s="82">
        <f t="shared" ca="1" si="74"/>
        <v>0</v>
      </c>
      <c r="AK91" s="3">
        <f t="shared" ca="1" si="74"/>
        <v>0</v>
      </c>
      <c r="AL91" s="1" t="str">
        <f t="shared" ca="1" si="76"/>
        <v>OK</v>
      </c>
      <c r="AM91" s="1" t="str">
        <f t="shared" ca="1" si="77"/>
        <v>OK</v>
      </c>
      <c r="AN91" s="1" t="str">
        <f t="shared" ca="1" si="78"/>
        <v>OK</v>
      </c>
      <c r="AO91" s="1" t="str">
        <f t="shared" ca="1" si="79"/>
        <v>OK</v>
      </c>
      <c r="AP91" s="1" t="str">
        <f t="shared" ca="1" si="80"/>
        <v>OK</v>
      </c>
    </row>
    <row r="92" spans="1:42" s="1" customFormat="1" x14ac:dyDescent="0.15">
      <c r="A92" s="2">
        <v>88</v>
      </c>
      <c r="B92" s="7">
        <f t="shared" ca="1" si="75"/>
        <v>0</v>
      </c>
      <c r="C92" s="67">
        <f t="shared" ca="1" si="44"/>
        <v>0</v>
      </c>
      <c r="D92" s="68">
        <f t="shared" ca="1" si="45"/>
        <v>0</v>
      </c>
      <c r="E92" s="67">
        <f t="shared" ca="1" si="46"/>
        <v>0</v>
      </c>
      <c r="F92" s="68">
        <f t="shared" ca="1" si="47"/>
        <v>0</v>
      </c>
      <c r="G92" s="67">
        <f t="shared" ca="1" si="48"/>
        <v>0</v>
      </c>
      <c r="H92" s="68">
        <f t="shared" ca="1" si="49"/>
        <v>0</v>
      </c>
      <c r="I92" s="67">
        <f t="shared" ca="1" si="50"/>
        <v>0</v>
      </c>
      <c r="J92" s="68">
        <f t="shared" ca="1" si="51"/>
        <v>0</v>
      </c>
      <c r="K92" s="73">
        <f t="shared" ca="1" si="52"/>
        <v>0</v>
      </c>
      <c r="L92" s="73">
        <f t="shared" ca="1" si="53"/>
        <v>0</v>
      </c>
      <c r="M92" s="73">
        <f t="shared" ca="1" si="54"/>
        <v>0</v>
      </c>
      <c r="N92" s="73">
        <f t="shared" ca="1" si="55"/>
        <v>0</v>
      </c>
      <c r="O92" s="73">
        <f t="shared" ca="1" si="56"/>
        <v>0</v>
      </c>
      <c r="P92" s="73">
        <f t="shared" ca="1" si="57"/>
        <v>0</v>
      </c>
      <c r="Q92" s="73">
        <f t="shared" ca="1" si="58"/>
        <v>0</v>
      </c>
      <c r="R92" s="73">
        <f t="shared" ca="1" si="59"/>
        <v>0</v>
      </c>
      <c r="S92" s="73">
        <f t="shared" ca="1" si="60"/>
        <v>0</v>
      </c>
      <c r="T92" s="73">
        <f t="shared" ca="1" si="61"/>
        <v>0</v>
      </c>
      <c r="U92" s="73">
        <f t="shared" ca="1" si="62"/>
        <v>0</v>
      </c>
      <c r="V92" s="73">
        <f t="shared" ca="1" si="63"/>
        <v>0</v>
      </c>
      <c r="W92" s="73">
        <f t="shared" ca="1" si="64"/>
        <v>0</v>
      </c>
      <c r="X92" s="73">
        <f t="shared" ca="1" si="65"/>
        <v>0</v>
      </c>
      <c r="Y92" s="73">
        <f t="shared" ca="1" si="66"/>
        <v>0</v>
      </c>
      <c r="Z92" s="73">
        <f t="shared" ca="1" si="67"/>
        <v>0</v>
      </c>
      <c r="AA92" s="73">
        <f t="shared" ca="1" si="68"/>
        <v>0</v>
      </c>
      <c r="AB92" s="73">
        <f t="shared" ca="1" si="69"/>
        <v>0</v>
      </c>
      <c r="AC92" s="73">
        <f t="shared" ca="1" si="70"/>
        <v>0</v>
      </c>
      <c r="AD92" s="73">
        <f t="shared" ca="1" si="71"/>
        <v>0</v>
      </c>
      <c r="AE92" s="73">
        <f t="shared" ca="1" si="72"/>
        <v>0</v>
      </c>
      <c r="AF92" s="73">
        <f t="shared" ca="1" si="73"/>
        <v>0</v>
      </c>
      <c r="AG92" s="78">
        <f t="shared" ca="1" si="74"/>
        <v>0</v>
      </c>
      <c r="AH92" s="78">
        <f t="shared" ca="1" si="74"/>
        <v>0</v>
      </c>
      <c r="AI92" s="78">
        <f t="shared" ca="1" si="74"/>
        <v>0</v>
      </c>
      <c r="AJ92" s="82">
        <f t="shared" ca="1" si="74"/>
        <v>0</v>
      </c>
      <c r="AK92" s="3">
        <f t="shared" ca="1" si="74"/>
        <v>0</v>
      </c>
      <c r="AL92" s="1" t="str">
        <f t="shared" ca="1" si="76"/>
        <v>OK</v>
      </c>
      <c r="AM92" s="1" t="str">
        <f t="shared" ca="1" si="77"/>
        <v>OK</v>
      </c>
      <c r="AN92" s="1" t="str">
        <f t="shared" ca="1" si="78"/>
        <v>OK</v>
      </c>
      <c r="AO92" s="1" t="str">
        <f t="shared" ca="1" si="79"/>
        <v>OK</v>
      </c>
      <c r="AP92" s="1" t="str">
        <f t="shared" ca="1" si="80"/>
        <v>OK</v>
      </c>
    </row>
    <row r="93" spans="1:42" s="1" customFormat="1" x14ac:dyDescent="0.15">
      <c r="A93" s="2">
        <v>89</v>
      </c>
      <c r="B93" s="7">
        <f t="shared" ca="1" si="75"/>
        <v>0</v>
      </c>
      <c r="C93" s="67">
        <f t="shared" ca="1" si="44"/>
        <v>0</v>
      </c>
      <c r="D93" s="68">
        <f t="shared" ca="1" si="45"/>
        <v>0</v>
      </c>
      <c r="E93" s="67">
        <f t="shared" ca="1" si="46"/>
        <v>0</v>
      </c>
      <c r="F93" s="68">
        <f t="shared" ca="1" si="47"/>
        <v>0</v>
      </c>
      <c r="G93" s="67">
        <f t="shared" ca="1" si="48"/>
        <v>0</v>
      </c>
      <c r="H93" s="68">
        <f t="shared" ca="1" si="49"/>
        <v>0</v>
      </c>
      <c r="I93" s="67">
        <f t="shared" ca="1" si="50"/>
        <v>0</v>
      </c>
      <c r="J93" s="68">
        <f t="shared" ca="1" si="51"/>
        <v>0</v>
      </c>
      <c r="K93" s="73">
        <f t="shared" ca="1" si="52"/>
        <v>0</v>
      </c>
      <c r="L93" s="73">
        <f t="shared" ca="1" si="53"/>
        <v>0</v>
      </c>
      <c r="M93" s="73">
        <f t="shared" ca="1" si="54"/>
        <v>0</v>
      </c>
      <c r="N93" s="73">
        <f t="shared" ca="1" si="55"/>
        <v>0</v>
      </c>
      <c r="O93" s="73">
        <f t="shared" ca="1" si="56"/>
        <v>0</v>
      </c>
      <c r="P93" s="73">
        <f t="shared" ca="1" si="57"/>
        <v>0</v>
      </c>
      <c r="Q93" s="73">
        <f t="shared" ca="1" si="58"/>
        <v>0</v>
      </c>
      <c r="R93" s="73">
        <f t="shared" ca="1" si="59"/>
        <v>0</v>
      </c>
      <c r="S93" s="73">
        <f t="shared" ca="1" si="60"/>
        <v>0</v>
      </c>
      <c r="T93" s="73">
        <f t="shared" ca="1" si="61"/>
        <v>0</v>
      </c>
      <c r="U93" s="73">
        <f t="shared" ca="1" si="62"/>
        <v>0</v>
      </c>
      <c r="V93" s="73">
        <f t="shared" ca="1" si="63"/>
        <v>0</v>
      </c>
      <c r="W93" s="73">
        <f t="shared" ca="1" si="64"/>
        <v>0</v>
      </c>
      <c r="X93" s="73">
        <f t="shared" ca="1" si="65"/>
        <v>0</v>
      </c>
      <c r="Y93" s="73">
        <f t="shared" ca="1" si="66"/>
        <v>0</v>
      </c>
      <c r="Z93" s="73">
        <f t="shared" ca="1" si="67"/>
        <v>0</v>
      </c>
      <c r="AA93" s="73">
        <f t="shared" ca="1" si="68"/>
        <v>0</v>
      </c>
      <c r="AB93" s="73">
        <f t="shared" ca="1" si="69"/>
        <v>0</v>
      </c>
      <c r="AC93" s="73">
        <f t="shared" ca="1" si="70"/>
        <v>0</v>
      </c>
      <c r="AD93" s="73">
        <f t="shared" ca="1" si="71"/>
        <v>0</v>
      </c>
      <c r="AE93" s="73">
        <f t="shared" ca="1" si="72"/>
        <v>0</v>
      </c>
      <c r="AF93" s="73">
        <f t="shared" ca="1" si="73"/>
        <v>0</v>
      </c>
      <c r="AG93" s="78">
        <f t="shared" ca="1" si="74"/>
        <v>0</v>
      </c>
      <c r="AH93" s="78">
        <f t="shared" ca="1" si="74"/>
        <v>0</v>
      </c>
      <c r="AI93" s="78">
        <f t="shared" ca="1" si="74"/>
        <v>0</v>
      </c>
      <c r="AJ93" s="82">
        <f t="shared" ca="1" si="74"/>
        <v>0</v>
      </c>
      <c r="AK93" s="3">
        <f t="shared" ca="1" si="74"/>
        <v>0</v>
      </c>
      <c r="AL93" s="1" t="str">
        <f t="shared" ca="1" si="76"/>
        <v>OK</v>
      </c>
      <c r="AM93" s="1" t="str">
        <f t="shared" ca="1" si="77"/>
        <v>OK</v>
      </c>
      <c r="AN93" s="1" t="str">
        <f t="shared" ca="1" si="78"/>
        <v>OK</v>
      </c>
      <c r="AO93" s="1" t="str">
        <f t="shared" ca="1" si="79"/>
        <v>OK</v>
      </c>
      <c r="AP93" s="1" t="str">
        <f t="shared" ca="1" si="80"/>
        <v>OK</v>
      </c>
    </row>
    <row r="94" spans="1:42" s="1" customFormat="1" x14ac:dyDescent="0.15">
      <c r="A94" s="2">
        <v>90</v>
      </c>
      <c r="B94" s="7">
        <f t="shared" ca="1" si="75"/>
        <v>0</v>
      </c>
      <c r="C94" s="67">
        <f t="shared" ca="1" si="44"/>
        <v>0</v>
      </c>
      <c r="D94" s="68">
        <f t="shared" ca="1" si="45"/>
        <v>0</v>
      </c>
      <c r="E94" s="67">
        <f t="shared" ca="1" si="46"/>
        <v>0</v>
      </c>
      <c r="F94" s="68">
        <f t="shared" ca="1" si="47"/>
        <v>0</v>
      </c>
      <c r="G94" s="67">
        <f t="shared" ca="1" si="48"/>
        <v>0</v>
      </c>
      <c r="H94" s="68">
        <f t="shared" ca="1" si="49"/>
        <v>0</v>
      </c>
      <c r="I94" s="67">
        <f t="shared" ca="1" si="50"/>
        <v>0</v>
      </c>
      <c r="J94" s="68">
        <f t="shared" ca="1" si="51"/>
        <v>0</v>
      </c>
      <c r="K94" s="73">
        <f t="shared" ca="1" si="52"/>
        <v>0</v>
      </c>
      <c r="L94" s="73">
        <f t="shared" ca="1" si="53"/>
        <v>0</v>
      </c>
      <c r="M94" s="73">
        <f t="shared" ca="1" si="54"/>
        <v>0</v>
      </c>
      <c r="N94" s="73">
        <f t="shared" ca="1" si="55"/>
        <v>0</v>
      </c>
      <c r="O94" s="73">
        <f t="shared" ca="1" si="56"/>
        <v>0</v>
      </c>
      <c r="P94" s="73">
        <f t="shared" ca="1" si="57"/>
        <v>0</v>
      </c>
      <c r="Q94" s="73">
        <f t="shared" ca="1" si="58"/>
        <v>0</v>
      </c>
      <c r="R94" s="73">
        <f t="shared" ca="1" si="59"/>
        <v>0</v>
      </c>
      <c r="S94" s="73">
        <f t="shared" ca="1" si="60"/>
        <v>0</v>
      </c>
      <c r="T94" s="73">
        <f t="shared" ca="1" si="61"/>
        <v>0</v>
      </c>
      <c r="U94" s="73">
        <f t="shared" ca="1" si="62"/>
        <v>0</v>
      </c>
      <c r="V94" s="73">
        <f t="shared" ca="1" si="63"/>
        <v>0</v>
      </c>
      <c r="W94" s="73">
        <f t="shared" ca="1" si="64"/>
        <v>0</v>
      </c>
      <c r="X94" s="73">
        <f t="shared" ca="1" si="65"/>
        <v>0</v>
      </c>
      <c r="Y94" s="73">
        <f t="shared" ca="1" si="66"/>
        <v>0</v>
      </c>
      <c r="Z94" s="73">
        <f t="shared" ca="1" si="67"/>
        <v>0</v>
      </c>
      <c r="AA94" s="73">
        <f t="shared" ca="1" si="68"/>
        <v>0</v>
      </c>
      <c r="AB94" s="73">
        <f t="shared" ca="1" si="69"/>
        <v>0</v>
      </c>
      <c r="AC94" s="73">
        <f t="shared" ca="1" si="70"/>
        <v>0</v>
      </c>
      <c r="AD94" s="73">
        <f t="shared" ca="1" si="71"/>
        <v>0</v>
      </c>
      <c r="AE94" s="73">
        <f t="shared" ca="1" si="72"/>
        <v>0</v>
      </c>
      <c r="AF94" s="73">
        <f t="shared" ca="1" si="73"/>
        <v>0</v>
      </c>
      <c r="AG94" s="78">
        <f t="shared" ca="1" si="74"/>
        <v>0</v>
      </c>
      <c r="AH94" s="78">
        <f t="shared" ca="1" si="74"/>
        <v>0</v>
      </c>
      <c r="AI94" s="78">
        <f t="shared" ca="1" si="74"/>
        <v>0</v>
      </c>
      <c r="AJ94" s="82">
        <f t="shared" ca="1" si="74"/>
        <v>0</v>
      </c>
      <c r="AK94" s="3">
        <f t="shared" ca="1" si="74"/>
        <v>0</v>
      </c>
      <c r="AL94" s="1" t="str">
        <f t="shared" ca="1" si="76"/>
        <v>OK</v>
      </c>
      <c r="AM94" s="1" t="str">
        <f t="shared" ca="1" si="77"/>
        <v>OK</v>
      </c>
      <c r="AN94" s="1" t="str">
        <f t="shared" ca="1" si="78"/>
        <v>OK</v>
      </c>
      <c r="AO94" s="1" t="str">
        <f t="shared" ca="1" si="79"/>
        <v>OK</v>
      </c>
      <c r="AP94" s="1" t="str">
        <f t="shared" ca="1" si="80"/>
        <v>OK</v>
      </c>
    </row>
    <row r="95" spans="1:42" s="1" customFormat="1" x14ac:dyDescent="0.15">
      <c r="A95" s="2">
        <v>91</v>
      </c>
      <c r="B95" s="7">
        <f t="shared" ca="1" si="75"/>
        <v>0</v>
      </c>
      <c r="C95" s="67">
        <f t="shared" ca="1" si="44"/>
        <v>0</v>
      </c>
      <c r="D95" s="68">
        <f t="shared" ca="1" si="45"/>
        <v>0</v>
      </c>
      <c r="E95" s="67">
        <f t="shared" ca="1" si="46"/>
        <v>0</v>
      </c>
      <c r="F95" s="68">
        <f t="shared" ca="1" si="47"/>
        <v>0</v>
      </c>
      <c r="G95" s="67">
        <f t="shared" ca="1" si="48"/>
        <v>0</v>
      </c>
      <c r="H95" s="68">
        <f t="shared" ca="1" si="49"/>
        <v>0</v>
      </c>
      <c r="I95" s="67">
        <f t="shared" ca="1" si="50"/>
        <v>0</v>
      </c>
      <c r="J95" s="68">
        <f t="shared" ca="1" si="51"/>
        <v>0</v>
      </c>
      <c r="K95" s="73">
        <f t="shared" ca="1" si="52"/>
        <v>0</v>
      </c>
      <c r="L95" s="73">
        <f t="shared" ca="1" si="53"/>
        <v>0</v>
      </c>
      <c r="M95" s="73">
        <f t="shared" ca="1" si="54"/>
        <v>0</v>
      </c>
      <c r="N95" s="73">
        <f t="shared" ca="1" si="55"/>
        <v>0</v>
      </c>
      <c r="O95" s="73">
        <f t="shared" ca="1" si="56"/>
        <v>0</v>
      </c>
      <c r="P95" s="73">
        <f t="shared" ca="1" si="57"/>
        <v>0</v>
      </c>
      <c r="Q95" s="73">
        <f t="shared" ca="1" si="58"/>
        <v>0</v>
      </c>
      <c r="R95" s="73">
        <f t="shared" ca="1" si="59"/>
        <v>0</v>
      </c>
      <c r="S95" s="73">
        <f t="shared" ca="1" si="60"/>
        <v>0</v>
      </c>
      <c r="T95" s="73">
        <f t="shared" ca="1" si="61"/>
        <v>0</v>
      </c>
      <c r="U95" s="73">
        <f t="shared" ca="1" si="62"/>
        <v>0</v>
      </c>
      <c r="V95" s="73">
        <f t="shared" ca="1" si="63"/>
        <v>0</v>
      </c>
      <c r="W95" s="73">
        <f t="shared" ca="1" si="64"/>
        <v>0</v>
      </c>
      <c r="X95" s="73">
        <f t="shared" ca="1" si="65"/>
        <v>0</v>
      </c>
      <c r="Y95" s="73">
        <f t="shared" ca="1" si="66"/>
        <v>0</v>
      </c>
      <c r="Z95" s="73">
        <f t="shared" ca="1" si="67"/>
        <v>0</v>
      </c>
      <c r="AA95" s="73">
        <f t="shared" ca="1" si="68"/>
        <v>0</v>
      </c>
      <c r="AB95" s="73">
        <f t="shared" ca="1" si="69"/>
        <v>0</v>
      </c>
      <c r="AC95" s="73">
        <f t="shared" ca="1" si="70"/>
        <v>0</v>
      </c>
      <c r="AD95" s="73">
        <f t="shared" ca="1" si="71"/>
        <v>0</v>
      </c>
      <c r="AE95" s="73">
        <f t="shared" ca="1" si="72"/>
        <v>0</v>
      </c>
      <c r="AF95" s="73">
        <f t="shared" ca="1" si="73"/>
        <v>0</v>
      </c>
      <c r="AG95" s="78">
        <f t="shared" ca="1" si="74"/>
        <v>0</v>
      </c>
      <c r="AH95" s="78">
        <f t="shared" ca="1" si="74"/>
        <v>0</v>
      </c>
      <c r="AI95" s="78">
        <f t="shared" ca="1" si="74"/>
        <v>0</v>
      </c>
      <c r="AJ95" s="82">
        <f t="shared" ca="1" si="74"/>
        <v>0</v>
      </c>
      <c r="AK95" s="3">
        <f t="shared" ca="1" si="74"/>
        <v>0</v>
      </c>
      <c r="AL95" s="1" t="str">
        <f t="shared" ca="1" si="76"/>
        <v>OK</v>
      </c>
      <c r="AM95" s="1" t="str">
        <f t="shared" ca="1" si="77"/>
        <v>OK</v>
      </c>
      <c r="AN95" s="1" t="str">
        <f t="shared" ca="1" si="78"/>
        <v>OK</v>
      </c>
      <c r="AO95" s="1" t="str">
        <f t="shared" ca="1" si="79"/>
        <v>OK</v>
      </c>
      <c r="AP95" s="1" t="str">
        <f t="shared" ca="1" si="80"/>
        <v>OK</v>
      </c>
    </row>
    <row r="96" spans="1:42" s="1" customFormat="1" x14ac:dyDescent="0.15">
      <c r="A96" s="2">
        <v>92</v>
      </c>
      <c r="B96" s="7">
        <f t="shared" ca="1" si="75"/>
        <v>0</v>
      </c>
      <c r="C96" s="67">
        <f t="shared" ca="1" si="44"/>
        <v>0</v>
      </c>
      <c r="D96" s="68">
        <f t="shared" ca="1" si="45"/>
        <v>0</v>
      </c>
      <c r="E96" s="67">
        <f t="shared" ca="1" si="46"/>
        <v>0</v>
      </c>
      <c r="F96" s="68">
        <f t="shared" ca="1" si="47"/>
        <v>0</v>
      </c>
      <c r="G96" s="67">
        <f t="shared" ca="1" si="48"/>
        <v>0</v>
      </c>
      <c r="H96" s="68">
        <f t="shared" ca="1" si="49"/>
        <v>0</v>
      </c>
      <c r="I96" s="67">
        <f t="shared" ca="1" si="50"/>
        <v>0</v>
      </c>
      <c r="J96" s="68">
        <f t="shared" ca="1" si="51"/>
        <v>0</v>
      </c>
      <c r="K96" s="73">
        <f t="shared" ca="1" si="52"/>
        <v>0</v>
      </c>
      <c r="L96" s="73">
        <f t="shared" ca="1" si="53"/>
        <v>0</v>
      </c>
      <c r="M96" s="73">
        <f t="shared" ca="1" si="54"/>
        <v>0</v>
      </c>
      <c r="N96" s="73">
        <f t="shared" ca="1" si="55"/>
        <v>0</v>
      </c>
      <c r="O96" s="73">
        <f t="shared" ca="1" si="56"/>
        <v>0</v>
      </c>
      <c r="P96" s="73">
        <f t="shared" ca="1" si="57"/>
        <v>0</v>
      </c>
      <c r="Q96" s="73">
        <f t="shared" ca="1" si="58"/>
        <v>0</v>
      </c>
      <c r="R96" s="73">
        <f t="shared" ca="1" si="59"/>
        <v>0</v>
      </c>
      <c r="S96" s="73">
        <f t="shared" ca="1" si="60"/>
        <v>0</v>
      </c>
      <c r="T96" s="73">
        <f t="shared" ca="1" si="61"/>
        <v>0</v>
      </c>
      <c r="U96" s="73">
        <f t="shared" ca="1" si="62"/>
        <v>0</v>
      </c>
      <c r="V96" s="73">
        <f t="shared" ca="1" si="63"/>
        <v>0</v>
      </c>
      <c r="W96" s="73">
        <f t="shared" ca="1" si="64"/>
        <v>0</v>
      </c>
      <c r="X96" s="73">
        <f t="shared" ca="1" si="65"/>
        <v>0</v>
      </c>
      <c r="Y96" s="73">
        <f t="shared" ca="1" si="66"/>
        <v>0</v>
      </c>
      <c r="Z96" s="73">
        <f t="shared" ca="1" si="67"/>
        <v>0</v>
      </c>
      <c r="AA96" s="73">
        <f t="shared" ca="1" si="68"/>
        <v>0</v>
      </c>
      <c r="AB96" s="73">
        <f t="shared" ca="1" si="69"/>
        <v>0</v>
      </c>
      <c r="AC96" s="73">
        <f t="shared" ca="1" si="70"/>
        <v>0</v>
      </c>
      <c r="AD96" s="73">
        <f t="shared" ca="1" si="71"/>
        <v>0</v>
      </c>
      <c r="AE96" s="73">
        <f t="shared" ca="1" si="72"/>
        <v>0</v>
      </c>
      <c r="AF96" s="73">
        <f t="shared" ca="1" si="73"/>
        <v>0</v>
      </c>
      <c r="AG96" s="78">
        <f t="shared" ca="1" si="74"/>
        <v>0</v>
      </c>
      <c r="AH96" s="78">
        <f t="shared" ca="1" si="74"/>
        <v>0</v>
      </c>
      <c r="AI96" s="78">
        <f t="shared" ca="1" si="74"/>
        <v>0</v>
      </c>
      <c r="AJ96" s="82">
        <f t="shared" ca="1" si="74"/>
        <v>0</v>
      </c>
      <c r="AK96" s="3">
        <f t="shared" ca="1" si="74"/>
        <v>0</v>
      </c>
      <c r="AL96" s="1" t="str">
        <f t="shared" ca="1" si="76"/>
        <v>OK</v>
      </c>
      <c r="AM96" s="1" t="str">
        <f t="shared" ca="1" si="77"/>
        <v>OK</v>
      </c>
      <c r="AN96" s="1" t="str">
        <f t="shared" ca="1" si="78"/>
        <v>OK</v>
      </c>
      <c r="AO96" s="1" t="str">
        <f t="shared" ca="1" si="79"/>
        <v>OK</v>
      </c>
      <c r="AP96" s="1" t="str">
        <f t="shared" ca="1" si="80"/>
        <v>OK</v>
      </c>
    </row>
    <row r="97" spans="1:42" s="1" customFormat="1" x14ac:dyDescent="0.15">
      <c r="A97" s="2">
        <v>93</v>
      </c>
      <c r="B97" s="7">
        <f t="shared" ca="1" si="75"/>
        <v>0</v>
      </c>
      <c r="C97" s="67">
        <f t="shared" ca="1" si="44"/>
        <v>0</v>
      </c>
      <c r="D97" s="68">
        <f t="shared" ca="1" si="45"/>
        <v>0</v>
      </c>
      <c r="E97" s="67">
        <f t="shared" ca="1" si="46"/>
        <v>0</v>
      </c>
      <c r="F97" s="68">
        <f t="shared" ca="1" si="47"/>
        <v>0</v>
      </c>
      <c r="G97" s="67">
        <f t="shared" ca="1" si="48"/>
        <v>0</v>
      </c>
      <c r="H97" s="68">
        <f t="shared" ca="1" si="49"/>
        <v>0</v>
      </c>
      <c r="I97" s="67">
        <f t="shared" ca="1" si="50"/>
        <v>0</v>
      </c>
      <c r="J97" s="68">
        <f t="shared" ca="1" si="51"/>
        <v>0</v>
      </c>
      <c r="K97" s="73">
        <f t="shared" ca="1" si="52"/>
        <v>0</v>
      </c>
      <c r="L97" s="73">
        <f t="shared" ca="1" si="53"/>
        <v>0</v>
      </c>
      <c r="M97" s="73">
        <f t="shared" ca="1" si="54"/>
        <v>0</v>
      </c>
      <c r="N97" s="73">
        <f t="shared" ca="1" si="55"/>
        <v>0</v>
      </c>
      <c r="O97" s="73">
        <f t="shared" ca="1" si="56"/>
        <v>0</v>
      </c>
      <c r="P97" s="73">
        <f t="shared" ca="1" si="57"/>
        <v>0</v>
      </c>
      <c r="Q97" s="73">
        <f t="shared" ca="1" si="58"/>
        <v>0</v>
      </c>
      <c r="R97" s="73">
        <f t="shared" ca="1" si="59"/>
        <v>0</v>
      </c>
      <c r="S97" s="73">
        <f t="shared" ca="1" si="60"/>
        <v>0</v>
      </c>
      <c r="T97" s="73">
        <f t="shared" ca="1" si="61"/>
        <v>0</v>
      </c>
      <c r="U97" s="73">
        <f t="shared" ca="1" si="62"/>
        <v>0</v>
      </c>
      <c r="V97" s="73">
        <f t="shared" ca="1" si="63"/>
        <v>0</v>
      </c>
      <c r="W97" s="73">
        <f t="shared" ca="1" si="64"/>
        <v>0</v>
      </c>
      <c r="X97" s="73">
        <f t="shared" ca="1" si="65"/>
        <v>0</v>
      </c>
      <c r="Y97" s="73">
        <f t="shared" ca="1" si="66"/>
        <v>0</v>
      </c>
      <c r="Z97" s="73">
        <f t="shared" ca="1" si="67"/>
        <v>0</v>
      </c>
      <c r="AA97" s="73">
        <f t="shared" ca="1" si="68"/>
        <v>0</v>
      </c>
      <c r="AB97" s="73">
        <f t="shared" ca="1" si="69"/>
        <v>0</v>
      </c>
      <c r="AC97" s="73">
        <f t="shared" ca="1" si="70"/>
        <v>0</v>
      </c>
      <c r="AD97" s="73">
        <f t="shared" ca="1" si="71"/>
        <v>0</v>
      </c>
      <c r="AE97" s="73">
        <f t="shared" ca="1" si="72"/>
        <v>0</v>
      </c>
      <c r="AF97" s="73">
        <f t="shared" ca="1" si="73"/>
        <v>0</v>
      </c>
      <c r="AG97" s="78">
        <f t="shared" ca="1" si="74"/>
        <v>0</v>
      </c>
      <c r="AH97" s="78">
        <f t="shared" ca="1" si="74"/>
        <v>0</v>
      </c>
      <c r="AI97" s="78">
        <f t="shared" ca="1" si="74"/>
        <v>0</v>
      </c>
      <c r="AJ97" s="82">
        <f t="shared" ca="1" si="74"/>
        <v>0</v>
      </c>
      <c r="AK97" s="3">
        <f t="shared" ca="1" si="74"/>
        <v>0</v>
      </c>
      <c r="AL97" s="1" t="str">
        <f t="shared" ca="1" si="76"/>
        <v>OK</v>
      </c>
      <c r="AM97" s="1" t="str">
        <f t="shared" ca="1" si="77"/>
        <v>OK</v>
      </c>
      <c r="AN97" s="1" t="str">
        <f t="shared" ca="1" si="78"/>
        <v>OK</v>
      </c>
      <c r="AO97" s="1" t="str">
        <f t="shared" ca="1" si="79"/>
        <v>OK</v>
      </c>
      <c r="AP97" s="1" t="str">
        <f t="shared" ca="1" si="80"/>
        <v>OK</v>
      </c>
    </row>
    <row r="98" spans="1:42" s="1" customFormat="1" x14ac:dyDescent="0.15">
      <c r="A98" s="2">
        <v>94</v>
      </c>
      <c r="B98" s="7">
        <f t="shared" ca="1" si="75"/>
        <v>0</v>
      </c>
      <c r="C98" s="67">
        <f t="shared" ca="1" si="44"/>
        <v>0</v>
      </c>
      <c r="D98" s="68">
        <f t="shared" ca="1" si="45"/>
        <v>0</v>
      </c>
      <c r="E98" s="67">
        <f t="shared" ca="1" si="46"/>
        <v>0</v>
      </c>
      <c r="F98" s="68">
        <f t="shared" ca="1" si="47"/>
        <v>0</v>
      </c>
      <c r="G98" s="67">
        <f t="shared" ca="1" si="48"/>
        <v>0</v>
      </c>
      <c r="H98" s="68">
        <f t="shared" ca="1" si="49"/>
        <v>0</v>
      </c>
      <c r="I98" s="67">
        <f t="shared" ca="1" si="50"/>
        <v>0</v>
      </c>
      <c r="J98" s="68">
        <f t="shared" ca="1" si="51"/>
        <v>0</v>
      </c>
      <c r="K98" s="73">
        <f t="shared" ca="1" si="52"/>
        <v>0</v>
      </c>
      <c r="L98" s="73">
        <f t="shared" ca="1" si="53"/>
        <v>0</v>
      </c>
      <c r="M98" s="73">
        <f t="shared" ca="1" si="54"/>
        <v>0</v>
      </c>
      <c r="N98" s="73">
        <f t="shared" ca="1" si="55"/>
        <v>0</v>
      </c>
      <c r="O98" s="73">
        <f t="shared" ca="1" si="56"/>
        <v>0</v>
      </c>
      <c r="P98" s="73">
        <f t="shared" ca="1" si="57"/>
        <v>0</v>
      </c>
      <c r="Q98" s="73">
        <f t="shared" ca="1" si="58"/>
        <v>0</v>
      </c>
      <c r="R98" s="73">
        <f t="shared" ca="1" si="59"/>
        <v>0</v>
      </c>
      <c r="S98" s="73">
        <f t="shared" ca="1" si="60"/>
        <v>0</v>
      </c>
      <c r="T98" s="73">
        <f t="shared" ca="1" si="61"/>
        <v>0</v>
      </c>
      <c r="U98" s="73">
        <f t="shared" ca="1" si="62"/>
        <v>0</v>
      </c>
      <c r="V98" s="73">
        <f t="shared" ca="1" si="63"/>
        <v>0</v>
      </c>
      <c r="W98" s="73">
        <f t="shared" ca="1" si="64"/>
        <v>0</v>
      </c>
      <c r="X98" s="73">
        <f t="shared" ca="1" si="65"/>
        <v>0</v>
      </c>
      <c r="Y98" s="73">
        <f t="shared" ca="1" si="66"/>
        <v>0</v>
      </c>
      <c r="Z98" s="73">
        <f t="shared" ca="1" si="67"/>
        <v>0</v>
      </c>
      <c r="AA98" s="73">
        <f t="shared" ca="1" si="68"/>
        <v>0</v>
      </c>
      <c r="AB98" s="73">
        <f t="shared" ca="1" si="69"/>
        <v>0</v>
      </c>
      <c r="AC98" s="73">
        <f t="shared" ca="1" si="70"/>
        <v>0</v>
      </c>
      <c r="AD98" s="73">
        <f t="shared" ca="1" si="71"/>
        <v>0</v>
      </c>
      <c r="AE98" s="73">
        <f t="shared" ca="1" si="72"/>
        <v>0</v>
      </c>
      <c r="AF98" s="73">
        <f t="shared" ca="1" si="73"/>
        <v>0</v>
      </c>
      <c r="AG98" s="78">
        <f t="shared" ca="1" si="74"/>
        <v>0</v>
      </c>
      <c r="AH98" s="78">
        <f t="shared" ca="1" si="74"/>
        <v>0</v>
      </c>
      <c r="AI98" s="78">
        <f t="shared" ca="1" si="74"/>
        <v>0</v>
      </c>
      <c r="AJ98" s="82">
        <f t="shared" ca="1" si="74"/>
        <v>0</v>
      </c>
      <c r="AK98" s="3">
        <f t="shared" ca="1" si="74"/>
        <v>0</v>
      </c>
      <c r="AL98" s="1" t="str">
        <f t="shared" ca="1" si="76"/>
        <v>OK</v>
      </c>
      <c r="AM98" s="1" t="str">
        <f t="shared" ca="1" si="77"/>
        <v>OK</v>
      </c>
      <c r="AN98" s="1" t="str">
        <f t="shared" ca="1" si="78"/>
        <v>OK</v>
      </c>
      <c r="AO98" s="1" t="str">
        <f t="shared" ca="1" si="79"/>
        <v>OK</v>
      </c>
      <c r="AP98" s="1" t="str">
        <f t="shared" ca="1" si="80"/>
        <v>OK</v>
      </c>
    </row>
    <row r="99" spans="1:42" s="1" customFormat="1" x14ac:dyDescent="0.15">
      <c r="A99" s="2">
        <v>95</v>
      </c>
      <c r="B99" s="7">
        <f t="shared" ca="1" si="75"/>
        <v>0</v>
      </c>
      <c r="C99" s="67">
        <f t="shared" ca="1" si="44"/>
        <v>0</v>
      </c>
      <c r="D99" s="68">
        <f t="shared" ca="1" si="45"/>
        <v>0</v>
      </c>
      <c r="E99" s="67">
        <f t="shared" ca="1" si="46"/>
        <v>0</v>
      </c>
      <c r="F99" s="68">
        <f t="shared" ca="1" si="47"/>
        <v>0</v>
      </c>
      <c r="G99" s="67">
        <f t="shared" ca="1" si="48"/>
        <v>0</v>
      </c>
      <c r="H99" s="68">
        <f t="shared" ca="1" si="49"/>
        <v>0</v>
      </c>
      <c r="I99" s="67">
        <f t="shared" ca="1" si="50"/>
        <v>0</v>
      </c>
      <c r="J99" s="68">
        <f t="shared" ca="1" si="51"/>
        <v>0</v>
      </c>
      <c r="K99" s="73">
        <f t="shared" ca="1" si="52"/>
        <v>0</v>
      </c>
      <c r="L99" s="73">
        <f t="shared" ca="1" si="53"/>
        <v>0</v>
      </c>
      <c r="M99" s="73">
        <f t="shared" ca="1" si="54"/>
        <v>0</v>
      </c>
      <c r="N99" s="73">
        <f t="shared" ca="1" si="55"/>
        <v>0</v>
      </c>
      <c r="O99" s="73">
        <f t="shared" ca="1" si="56"/>
        <v>0</v>
      </c>
      <c r="P99" s="73">
        <f t="shared" ca="1" si="57"/>
        <v>0</v>
      </c>
      <c r="Q99" s="73">
        <f t="shared" ca="1" si="58"/>
        <v>0</v>
      </c>
      <c r="R99" s="73">
        <f t="shared" ca="1" si="59"/>
        <v>0</v>
      </c>
      <c r="S99" s="73">
        <f t="shared" ca="1" si="60"/>
        <v>0</v>
      </c>
      <c r="T99" s="73">
        <f t="shared" ca="1" si="61"/>
        <v>0</v>
      </c>
      <c r="U99" s="73">
        <f t="shared" ca="1" si="62"/>
        <v>0</v>
      </c>
      <c r="V99" s="73">
        <f t="shared" ca="1" si="63"/>
        <v>0</v>
      </c>
      <c r="W99" s="73">
        <f t="shared" ca="1" si="64"/>
        <v>0</v>
      </c>
      <c r="X99" s="73">
        <f t="shared" ca="1" si="65"/>
        <v>0</v>
      </c>
      <c r="Y99" s="73">
        <f t="shared" ca="1" si="66"/>
        <v>0</v>
      </c>
      <c r="Z99" s="73">
        <f t="shared" ca="1" si="67"/>
        <v>0</v>
      </c>
      <c r="AA99" s="73">
        <f t="shared" ca="1" si="68"/>
        <v>0</v>
      </c>
      <c r="AB99" s="73">
        <f t="shared" ca="1" si="69"/>
        <v>0</v>
      </c>
      <c r="AC99" s="73">
        <f t="shared" ca="1" si="70"/>
        <v>0</v>
      </c>
      <c r="AD99" s="73">
        <f t="shared" ca="1" si="71"/>
        <v>0</v>
      </c>
      <c r="AE99" s="73">
        <f t="shared" ca="1" si="72"/>
        <v>0</v>
      </c>
      <c r="AF99" s="73">
        <f t="shared" ca="1" si="73"/>
        <v>0</v>
      </c>
      <c r="AG99" s="78">
        <f t="shared" ca="1" si="74"/>
        <v>0</v>
      </c>
      <c r="AH99" s="78">
        <f t="shared" ca="1" si="74"/>
        <v>0</v>
      </c>
      <c r="AI99" s="78">
        <f t="shared" ca="1" si="74"/>
        <v>0</v>
      </c>
      <c r="AJ99" s="82">
        <f t="shared" ca="1" si="74"/>
        <v>0</v>
      </c>
      <c r="AK99" s="3">
        <f t="shared" ca="1" si="74"/>
        <v>0</v>
      </c>
      <c r="AL99" s="1" t="str">
        <f t="shared" ca="1" si="76"/>
        <v>OK</v>
      </c>
      <c r="AM99" s="1" t="str">
        <f t="shared" ca="1" si="77"/>
        <v>OK</v>
      </c>
      <c r="AN99" s="1" t="str">
        <f t="shared" ca="1" si="78"/>
        <v>OK</v>
      </c>
      <c r="AO99" s="1" t="str">
        <f t="shared" ca="1" si="79"/>
        <v>OK</v>
      </c>
      <c r="AP99" s="1" t="str">
        <f t="shared" ca="1" si="80"/>
        <v>OK</v>
      </c>
    </row>
    <row r="100" spans="1:42" s="1" customFormat="1" x14ac:dyDescent="0.15">
      <c r="A100" s="2">
        <v>96</v>
      </c>
      <c r="B100" s="7">
        <f t="shared" ca="1" si="75"/>
        <v>0</v>
      </c>
      <c r="C100" s="67">
        <f t="shared" ca="1" si="44"/>
        <v>0</v>
      </c>
      <c r="D100" s="68">
        <f t="shared" ca="1" si="45"/>
        <v>0</v>
      </c>
      <c r="E100" s="67">
        <f t="shared" ca="1" si="46"/>
        <v>0</v>
      </c>
      <c r="F100" s="68">
        <f t="shared" ca="1" si="47"/>
        <v>0</v>
      </c>
      <c r="G100" s="67">
        <f t="shared" ca="1" si="48"/>
        <v>0</v>
      </c>
      <c r="H100" s="68">
        <f t="shared" ca="1" si="49"/>
        <v>0</v>
      </c>
      <c r="I100" s="67">
        <f t="shared" ca="1" si="50"/>
        <v>0</v>
      </c>
      <c r="J100" s="68">
        <f t="shared" ca="1" si="51"/>
        <v>0</v>
      </c>
      <c r="K100" s="73">
        <f t="shared" ca="1" si="52"/>
        <v>0</v>
      </c>
      <c r="L100" s="73">
        <f t="shared" ca="1" si="53"/>
        <v>0</v>
      </c>
      <c r="M100" s="73">
        <f t="shared" ca="1" si="54"/>
        <v>0</v>
      </c>
      <c r="N100" s="73">
        <f t="shared" ca="1" si="55"/>
        <v>0</v>
      </c>
      <c r="O100" s="73">
        <f t="shared" ca="1" si="56"/>
        <v>0</v>
      </c>
      <c r="P100" s="73">
        <f t="shared" ca="1" si="57"/>
        <v>0</v>
      </c>
      <c r="Q100" s="73">
        <f t="shared" ca="1" si="58"/>
        <v>0</v>
      </c>
      <c r="R100" s="73">
        <f t="shared" ca="1" si="59"/>
        <v>0</v>
      </c>
      <c r="S100" s="73">
        <f t="shared" ca="1" si="60"/>
        <v>0</v>
      </c>
      <c r="T100" s="73">
        <f t="shared" ca="1" si="61"/>
        <v>0</v>
      </c>
      <c r="U100" s="73">
        <f t="shared" ca="1" si="62"/>
        <v>0</v>
      </c>
      <c r="V100" s="73">
        <f t="shared" ca="1" si="63"/>
        <v>0</v>
      </c>
      <c r="W100" s="73">
        <f t="shared" ca="1" si="64"/>
        <v>0</v>
      </c>
      <c r="X100" s="73">
        <f t="shared" ca="1" si="65"/>
        <v>0</v>
      </c>
      <c r="Y100" s="73">
        <f t="shared" ca="1" si="66"/>
        <v>0</v>
      </c>
      <c r="Z100" s="73">
        <f t="shared" ca="1" si="67"/>
        <v>0</v>
      </c>
      <c r="AA100" s="73">
        <f t="shared" ca="1" si="68"/>
        <v>0</v>
      </c>
      <c r="AB100" s="73">
        <f t="shared" ca="1" si="69"/>
        <v>0</v>
      </c>
      <c r="AC100" s="73">
        <f t="shared" ca="1" si="70"/>
        <v>0</v>
      </c>
      <c r="AD100" s="73">
        <f t="shared" ca="1" si="71"/>
        <v>0</v>
      </c>
      <c r="AE100" s="73">
        <f t="shared" ca="1" si="72"/>
        <v>0</v>
      </c>
      <c r="AF100" s="73">
        <f t="shared" ca="1" si="73"/>
        <v>0</v>
      </c>
      <c r="AG100" s="78">
        <f t="shared" ca="1" si="74"/>
        <v>0</v>
      </c>
      <c r="AH100" s="78">
        <f t="shared" ca="1" si="74"/>
        <v>0</v>
      </c>
      <c r="AI100" s="78">
        <f t="shared" ca="1" si="74"/>
        <v>0</v>
      </c>
      <c r="AJ100" s="82">
        <f t="shared" ca="1" si="74"/>
        <v>0</v>
      </c>
      <c r="AK100" s="3">
        <f t="shared" ca="1" si="74"/>
        <v>0</v>
      </c>
      <c r="AL100" s="1" t="str">
        <f t="shared" ca="1" si="76"/>
        <v>OK</v>
      </c>
      <c r="AM100" s="1" t="str">
        <f t="shared" ca="1" si="77"/>
        <v>OK</v>
      </c>
      <c r="AN100" s="1" t="str">
        <f t="shared" ca="1" si="78"/>
        <v>OK</v>
      </c>
      <c r="AO100" s="1" t="str">
        <f t="shared" ca="1" si="79"/>
        <v>OK</v>
      </c>
      <c r="AP100" s="1" t="str">
        <f t="shared" ca="1" si="80"/>
        <v>OK</v>
      </c>
    </row>
    <row r="101" spans="1:42" s="1" customFormat="1" x14ac:dyDescent="0.15">
      <c r="A101" s="2">
        <v>97</v>
      </c>
      <c r="B101" s="7">
        <f t="shared" ca="1" si="75"/>
        <v>0</v>
      </c>
      <c r="C101" s="67">
        <f t="shared" ca="1" si="44"/>
        <v>0</v>
      </c>
      <c r="D101" s="68">
        <f t="shared" ca="1" si="45"/>
        <v>0</v>
      </c>
      <c r="E101" s="67">
        <f t="shared" ca="1" si="46"/>
        <v>0</v>
      </c>
      <c r="F101" s="68">
        <f t="shared" ca="1" si="47"/>
        <v>0</v>
      </c>
      <c r="G101" s="67">
        <f t="shared" ca="1" si="48"/>
        <v>0</v>
      </c>
      <c r="H101" s="68">
        <f t="shared" ca="1" si="49"/>
        <v>0</v>
      </c>
      <c r="I101" s="67">
        <f t="shared" ca="1" si="50"/>
        <v>0</v>
      </c>
      <c r="J101" s="68">
        <f t="shared" ca="1" si="51"/>
        <v>0</v>
      </c>
      <c r="K101" s="73">
        <f t="shared" ca="1" si="52"/>
        <v>0</v>
      </c>
      <c r="L101" s="73">
        <f t="shared" ca="1" si="53"/>
        <v>0</v>
      </c>
      <c r="M101" s="73">
        <f t="shared" ca="1" si="54"/>
        <v>0</v>
      </c>
      <c r="N101" s="73">
        <f t="shared" ca="1" si="55"/>
        <v>0</v>
      </c>
      <c r="O101" s="73">
        <f t="shared" ca="1" si="56"/>
        <v>0</v>
      </c>
      <c r="P101" s="73">
        <f t="shared" ca="1" si="57"/>
        <v>0</v>
      </c>
      <c r="Q101" s="73">
        <f t="shared" ca="1" si="58"/>
        <v>0</v>
      </c>
      <c r="R101" s="73">
        <f t="shared" ca="1" si="59"/>
        <v>0</v>
      </c>
      <c r="S101" s="73">
        <f t="shared" ca="1" si="60"/>
        <v>0</v>
      </c>
      <c r="T101" s="73">
        <f t="shared" ca="1" si="61"/>
        <v>0</v>
      </c>
      <c r="U101" s="73">
        <f t="shared" ca="1" si="62"/>
        <v>0</v>
      </c>
      <c r="V101" s="73">
        <f t="shared" ca="1" si="63"/>
        <v>0</v>
      </c>
      <c r="W101" s="73">
        <f t="shared" ca="1" si="64"/>
        <v>0</v>
      </c>
      <c r="X101" s="73">
        <f t="shared" ca="1" si="65"/>
        <v>0</v>
      </c>
      <c r="Y101" s="73">
        <f t="shared" ca="1" si="66"/>
        <v>0</v>
      </c>
      <c r="Z101" s="73">
        <f t="shared" ca="1" si="67"/>
        <v>0</v>
      </c>
      <c r="AA101" s="73">
        <f t="shared" ca="1" si="68"/>
        <v>0</v>
      </c>
      <c r="AB101" s="73">
        <f t="shared" ca="1" si="69"/>
        <v>0</v>
      </c>
      <c r="AC101" s="73">
        <f t="shared" ca="1" si="70"/>
        <v>0</v>
      </c>
      <c r="AD101" s="73">
        <f t="shared" ca="1" si="71"/>
        <v>0</v>
      </c>
      <c r="AE101" s="73">
        <f t="shared" ca="1" si="72"/>
        <v>0</v>
      </c>
      <c r="AF101" s="73">
        <f t="shared" ca="1" si="73"/>
        <v>0</v>
      </c>
      <c r="AG101" s="78">
        <f t="shared" ca="1" si="74"/>
        <v>0</v>
      </c>
      <c r="AH101" s="78">
        <f t="shared" ca="1" si="74"/>
        <v>0</v>
      </c>
      <c r="AI101" s="78">
        <f t="shared" ca="1" si="74"/>
        <v>0</v>
      </c>
      <c r="AJ101" s="82">
        <f t="shared" ca="1" si="74"/>
        <v>0</v>
      </c>
      <c r="AK101" s="3">
        <f t="shared" ca="1" si="74"/>
        <v>0</v>
      </c>
      <c r="AL101" s="1" t="str">
        <f t="shared" ca="1" si="76"/>
        <v>OK</v>
      </c>
      <c r="AM101" s="1" t="str">
        <f t="shared" ca="1" si="77"/>
        <v>OK</v>
      </c>
      <c r="AN101" s="1" t="str">
        <f t="shared" ca="1" si="78"/>
        <v>OK</v>
      </c>
      <c r="AO101" s="1" t="str">
        <f t="shared" ca="1" si="79"/>
        <v>OK</v>
      </c>
      <c r="AP101" s="1" t="str">
        <f t="shared" ca="1" si="80"/>
        <v>OK</v>
      </c>
    </row>
    <row r="102" spans="1:42" s="1" customFormat="1" x14ac:dyDescent="0.15">
      <c r="A102" s="2">
        <v>98</v>
      </c>
      <c r="B102" s="7">
        <f t="shared" ca="1" si="75"/>
        <v>0</v>
      </c>
      <c r="C102" s="67">
        <f t="shared" ca="1" si="44"/>
        <v>0</v>
      </c>
      <c r="D102" s="68">
        <f t="shared" ca="1" si="45"/>
        <v>0</v>
      </c>
      <c r="E102" s="67">
        <f t="shared" ca="1" si="46"/>
        <v>0</v>
      </c>
      <c r="F102" s="68">
        <f t="shared" ca="1" si="47"/>
        <v>0</v>
      </c>
      <c r="G102" s="67">
        <f t="shared" ca="1" si="48"/>
        <v>0</v>
      </c>
      <c r="H102" s="68">
        <f t="shared" ca="1" si="49"/>
        <v>0</v>
      </c>
      <c r="I102" s="67">
        <f t="shared" ca="1" si="50"/>
        <v>0</v>
      </c>
      <c r="J102" s="68">
        <f t="shared" ca="1" si="51"/>
        <v>0</v>
      </c>
      <c r="K102" s="73">
        <f t="shared" ca="1" si="52"/>
        <v>0</v>
      </c>
      <c r="L102" s="73">
        <f t="shared" ca="1" si="53"/>
        <v>0</v>
      </c>
      <c r="M102" s="73">
        <f t="shared" ca="1" si="54"/>
        <v>0</v>
      </c>
      <c r="N102" s="73">
        <f t="shared" ca="1" si="55"/>
        <v>0</v>
      </c>
      <c r="O102" s="73">
        <f t="shared" ca="1" si="56"/>
        <v>0</v>
      </c>
      <c r="P102" s="73">
        <f t="shared" ca="1" si="57"/>
        <v>0</v>
      </c>
      <c r="Q102" s="73">
        <f t="shared" ca="1" si="58"/>
        <v>0</v>
      </c>
      <c r="R102" s="73">
        <f t="shared" ca="1" si="59"/>
        <v>0</v>
      </c>
      <c r="S102" s="73">
        <f t="shared" ca="1" si="60"/>
        <v>0</v>
      </c>
      <c r="T102" s="73">
        <f t="shared" ca="1" si="61"/>
        <v>0</v>
      </c>
      <c r="U102" s="73">
        <f t="shared" ca="1" si="62"/>
        <v>0</v>
      </c>
      <c r="V102" s="73">
        <f t="shared" ca="1" si="63"/>
        <v>0</v>
      </c>
      <c r="W102" s="73">
        <f t="shared" ca="1" si="64"/>
        <v>0</v>
      </c>
      <c r="X102" s="73">
        <f t="shared" ca="1" si="65"/>
        <v>0</v>
      </c>
      <c r="Y102" s="73">
        <f t="shared" ca="1" si="66"/>
        <v>0</v>
      </c>
      <c r="Z102" s="73">
        <f t="shared" ca="1" si="67"/>
        <v>0</v>
      </c>
      <c r="AA102" s="73">
        <f t="shared" ca="1" si="68"/>
        <v>0</v>
      </c>
      <c r="AB102" s="73">
        <f t="shared" ca="1" si="69"/>
        <v>0</v>
      </c>
      <c r="AC102" s="73">
        <f t="shared" ca="1" si="70"/>
        <v>0</v>
      </c>
      <c r="AD102" s="73">
        <f t="shared" ca="1" si="71"/>
        <v>0</v>
      </c>
      <c r="AE102" s="73">
        <f t="shared" ca="1" si="72"/>
        <v>0</v>
      </c>
      <c r="AF102" s="73">
        <f t="shared" ca="1" si="73"/>
        <v>0</v>
      </c>
      <c r="AG102" s="78">
        <f t="shared" ca="1" si="74"/>
        <v>0</v>
      </c>
      <c r="AH102" s="78">
        <f t="shared" ca="1" si="74"/>
        <v>0</v>
      </c>
      <c r="AI102" s="78">
        <f t="shared" ca="1" si="74"/>
        <v>0</v>
      </c>
      <c r="AJ102" s="82">
        <f t="shared" ca="1" si="74"/>
        <v>0</v>
      </c>
      <c r="AK102" s="3">
        <f t="shared" ca="1" si="74"/>
        <v>0</v>
      </c>
      <c r="AL102" s="1" t="str">
        <f t="shared" ca="1" si="76"/>
        <v>OK</v>
      </c>
      <c r="AM102" s="1" t="str">
        <f t="shared" ca="1" si="77"/>
        <v>OK</v>
      </c>
      <c r="AN102" s="1" t="str">
        <f t="shared" ca="1" si="78"/>
        <v>OK</v>
      </c>
      <c r="AO102" s="1" t="str">
        <f t="shared" ca="1" si="79"/>
        <v>OK</v>
      </c>
      <c r="AP102" s="1" t="str">
        <f t="shared" ca="1" si="80"/>
        <v>OK</v>
      </c>
    </row>
    <row r="103" spans="1:42" s="1" customFormat="1" x14ac:dyDescent="0.15">
      <c r="A103" s="2">
        <v>99</v>
      </c>
      <c r="B103" s="7">
        <f t="shared" ca="1" si="75"/>
        <v>0</v>
      </c>
      <c r="C103" s="67">
        <f t="shared" ca="1" si="44"/>
        <v>0</v>
      </c>
      <c r="D103" s="68">
        <f t="shared" ca="1" si="45"/>
        <v>0</v>
      </c>
      <c r="E103" s="67">
        <f t="shared" ca="1" si="46"/>
        <v>0</v>
      </c>
      <c r="F103" s="68">
        <f t="shared" ca="1" si="47"/>
        <v>0</v>
      </c>
      <c r="G103" s="67">
        <f t="shared" ca="1" si="48"/>
        <v>0</v>
      </c>
      <c r="H103" s="68">
        <f t="shared" ca="1" si="49"/>
        <v>0</v>
      </c>
      <c r="I103" s="67">
        <f t="shared" ca="1" si="50"/>
        <v>0</v>
      </c>
      <c r="J103" s="68">
        <f t="shared" ca="1" si="51"/>
        <v>0</v>
      </c>
      <c r="K103" s="73">
        <f t="shared" ca="1" si="52"/>
        <v>0</v>
      </c>
      <c r="L103" s="73">
        <f t="shared" ca="1" si="53"/>
        <v>0</v>
      </c>
      <c r="M103" s="73">
        <f t="shared" ca="1" si="54"/>
        <v>0</v>
      </c>
      <c r="N103" s="73">
        <f t="shared" ca="1" si="55"/>
        <v>0</v>
      </c>
      <c r="O103" s="73">
        <f t="shared" ca="1" si="56"/>
        <v>0</v>
      </c>
      <c r="P103" s="73">
        <f t="shared" ca="1" si="57"/>
        <v>0</v>
      </c>
      <c r="Q103" s="73">
        <f t="shared" ca="1" si="58"/>
        <v>0</v>
      </c>
      <c r="R103" s="73">
        <f t="shared" ca="1" si="59"/>
        <v>0</v>
      </c>
      <c r="S103" s="73">
        <f t="shared" ca="1" si="60"/>
        <v>0</v>
      </c>
      <c r="T103" s="73">
        <f t="shared" ca="1" si="61"/>
        <v>0</v>
      </c>
      <c r="U103" s="73">
        <f t="shared" ca="1" si="62"/>
        <v>0</v>
      </c>
      <c r="V103" s="73">
        <f t="shared" ca="1" si="63"/>
        <v>0</v>
      </c>
      <c r="W103" s="73">
        <f t="shared" ca="1" si="64"/>
        <v>0</v>
      </c>
      <c r="X103" s="73">
        <f t="shared" ca="1" si="65"/>
        <v>0</v>
      </c>
      <c r="Y103" s="73">
        <f t="shared" ca="1" si="66"/>
        <v>0</v>
      </c>
      <c r="Z103" s="73">
        <f t="shared" ca="1" si="67"/>
        <v>0</v>
      </c>
      <c r="AA103" s="73">
        <f t="shared" ca="1" si="68"/>
        <v>0</v>
      </c>
      <c r="AB103" s="73">
        <f t="shared" ca="1" si="69"/>
        <v>0</v>
      </c>
      <c r="AC103" s="73">
        <f t="shared" ca="1" si="70"/>
        <v>0</v>
      </c>
      <c r="AD103" s="73">
        <f t="shared" ca="1" si="71"/>
        <v>0</v>
      </c>
      <c r="AE103" s="73">
        <f t="shared" ca="1" si="72"/>
        <v>0</v>
      </c>
      <c r="AF103" s="73">
        <f t="shared" ca="1" si="73"/>
        <v>0</v>
      </c>
      <c r="AG103" s="78">
        <f t="shared" ca="1" si="74"/>
        <v>0</v>
      </c>
      <c r="AH103" s="78">
        <f t="shared" ca="1" si="74"/>
        <v>0</v>
      </c>
      <c r="AI103" s="78">
        <f t="shared" ca="1" si="74"/>
        <v>0</v>
      </c>
      <c r="AJ103" s="82">
        <f t="shared" ca="1" si="74"/>
        <v>0</v>
      </c>
      <c r="AK103" s="3">
        <f t="shared" ca="1" si="74"/>
        <v>0</v>
      </c>
      <c r="AL103" s="1" t="str">
        <f t="shared" ca="1" si="76"/>
        <v>OK</v>
      </c>
      <c r="AM103" s="1" t="str">
        <f t="shared" ca="1" si="77"/>
        <v>OK</v>
      </c>
      <c r="AN103" s="1" t="str">
        <f t="shared" ca="1" si="78"/>
        <v>OK</v>
      </c>
      <c r="AO103" s="1" t="str">
        <f t="shared" ca="1" si="79"/>
        <v>OK</v>
      </c>
      <c r="AP103" s="1" t="str">
        <f t="shared" ca="1" si="80"/>
        <v>OK</v>
      </c>
    </row>
    <row r="104" spans="1:42" s="1" customFormat="1" x14ac:dyDescent="0.15">
      <c r="A104" s="2">
        <v>100</v>
      </c>
      <c r="B104" s="7">
        <f t="shared" ca="1" si="75"/>
        <v>0</v>
      </c>
      <c r="C104" s="67">
        <f t="shared" ca="1" si="44"/>
        <v>0</v>
      </c>
      <c r="D104" s="68">
        <f t="shared" ca="1" si="45"/>
        <v>0</v>
      </c>
      <c r="E104" s="67">
        <f t="shared" ca="1" si="46"/>
        <v>0</v>
      </c>
      <c r="F104" s="68">
        <f t="shared" ca="1" si="47"/>
        <v>0</v>
      </c>
      <c r="G104" s="67">
        <f t="shared" ca="1" si="48"/>
        <v>0</v>
      </c>
      <c r="H104" s="68">
        <f t="shared" ca="1" si="49"/>
        <v>0</v>
      </c>
      <c r="I104" s="67">
        <f t="shared" ca="1" si="50"/>
        <v>0</v>
      </c>
      <c r="J104" s="68">
        <f t="shared" ca="1" si="51"/>
        <v>0</v>
      </c>
      <c r="K104" s="73">
        <f t="shared" ca="1" si="52"/>
        <v>0</v>
      </c>
      <c r="L104" s="73">
        <f t="shared" ca="1" si="53"/>
        <v>0</v>
      </c>
      <c r="M104" s="73">
        <f t="shared" ca="1" si="54"/>
        <v>0</v>
      </c>
      <c r="N104" s="73">
        <f t="shared" ca="1" si="55"/>
        <v>0</v>
      </c>
      <c r="O104" s="73">
        <f t="shared" ca="1" si="56"/>
        <v>0</v>
      </c>
      <c r="P104" s="73">
        <f t="shared" ca="1" si="57"/>
        <v>0</v>
      </c>
      <c r="Q104" s="73">
        <f t="shared" ca="1" si="58"/>
        <v>0</v>
      </c>
      <c r="R104" s="73">
        <f t="shared" ca="1" si="59"/>
        <v>0</v>
      </c>
      <c r="S104" s="73">
        <f t="shared" ca="1" si="60"/>
        <v>0</v>
      </c>
      <c r="T104" s="73">
        <f t="shared" ca="1" si="61"/>
        <v>0</v>
      </c>
      <c r="U104" s="73">
        <f t="shared" ca="1" si="62"/>
        <v>0</v>
      </c>
      <c r="V104" s="73">
        <f t="shared" ca="1" si="63"/>
        <v>0</v>
      </c>
      <c r="W104" s="73">
        <f t="shared" ca="1" si="64"/>
        <v>0</v>
      </c>
      <c r="X104" s="73">
        <f t="shared" ca="1" si="65"/>
        <v>0</v>
      </c>
      <c r="Y104" s="73">
        <f t="shared" ca="1" si="66"/>
        <v>0</v>
      </c>
      <c r="Z104" s="73">
        <f t="shared" ca="1" si="67"/>
        <v>0</v>
      </c>
      <c r="AA104" s="73">
        <f t="shared" ca="1" si="68"/>
        <v>0</v>
      </c>
      <c r="AB104" s="73">
        <f t="shared" ca="1" si="69"/>
        <v>0</v>
      </c>
      <c r="AC104" s="73">
        <f t="shared" ca="1" si="70"/>
        <v>0</v>
      </c>
      <c r="AD104" s="73">
        <f t="shared" ca="1" si="71"/>
        <v>0</v>
      </c>
      <c r="AE104" s="73">
        <f t="shared" ca="1" si="72"/>
        <v>0</v>
      </c>
      <c r="AF104" s="73">
        <f t="shared" ca="1" si="73"/>
        <v>0</v>
      </c>
      <c r="AG104" s="78">
        <f t="shared" ca="1" si="74"/>
        <v>0</v>
      </c>
      <c r="AH104" s="78">
        <f t="shared" ca="1" si="74"/>
        <v>0</v>
      </c>
      <c r="AI104" s="78">
        <f t="shared" ca="1" si="74"/>
        <v>0</v>
      </c>
      <c r="AJ104" s="82">
        <f t="shared" ca="1" si="74"/>
        <v>0</v>
      </c>
      <c r="AK104" s="3">
        <f t="shared" ca="1" si="74"/>
        <v>0</v>
      </c>
      <c r="AL104" s="1" t="str">
        <f t="shared" ca="1" si="76"/>
        <v>OK</v>
      </c>
      <c r="AM104" s="1" t="str">
        <f t="shared" ca="1" si="77"/>
        <v>OK</v>
      </c>
      <c r="AN104" s="1" t="str">
        <f t="shared" ca="1" si="78"/>
        <v>OK</v>
      </c>
      <c r="AO104" s="1" t="str">
        <f t="shared" ca="1" si="79"/>
        <v>OK</v>
      </c>
      <c r="AP104" s="1" t="str">
        <f t="shared" ca="1" si="80"/>
        <v>OK</v>
      </c>
    </row>
  </sheetData>
  <sheetProtection password="CC71" sheet="1" objects="1" scenarios="1"/>
  <mergeCells count="17">
    <mergeCell ref="U2:V2"/>
    <mergeCell ref="S2:T2"/>
    <mergeCell ref="AE2:AF2"/>
    <mergeCell ref="W2:X2"/>
    <mergeCell ref="AC2:AD2"/>
    <mergeCell ref="AA2:AB2"/>
    <mergeCell ref="Y2:Z2"/>
    <mergeCell ref="G2:G3"/>
    <mergeCell ref="A2:A3"/>
    <mergeCell ref="B2:B3"/>
    <mergeCell ref="E2:E3"/>
    <mergeCell ref="C2:C3"/>
    <mergeCell ref="K2:L2"/>
    <mergeCell ref="M2:N2"/>
    <mergeCell ref="O2:P2"/>
    <mergeCell ref="Q2:R2"/>
    <mergeCell ref="I2:I3"/>
  </mergeCells>
  <phoneticPr fontId="2"/>
  <conditionalFormatting sqref="AL4">
    <cfRule type="expression" dxfId="4800" priority="1">
      <formula>$AL$4="NG"</formula>
    </cfRule>
  </conditionalFormatting>
  <pageMargins left="0.7" right="0.7" top="0.75" bottom="0.75" header="0.3" footer="0.3"/>
  <pageSetup paperSize="9" scale="3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031" priority="47">
      <formula>$Q$1="○"</formula>
    </cfRule>
  </conditionalFormatting>
  <conditionalFormatting sqref="C39">
    <cfRule type="expression" dxfId="4030" priority="45">
      <formula>$C$39&gt;$B$39/2</formula>
    </cfRule>
    <cfRule type="expression" dxfId="4029" priority="46">
      <formula>$C$39&gt;10000000</formula>
    </cfRule>
  </conditionalFormatting>
  <conditionalFormatting sqref="C40">
    <cfRule type="expression" dxfId="4028" priority="43">
      <formula>$C$40&gt;$B$40/2</formula>
    </cfRule>
    <cfRule type="expression" dxfId="4027" priority="44">
      <formula>$C$40&gt;1000000</formula>
    </cfRule>
  </conditionalFormatting>
  <conditionalFormatting sqref="C41">
    <cfRule type="expression" dxfId="4026" priority="41">
      <formula>$C$41&gt;$B$41/2</formula>
    </cfRule>
    <cfRule type="expression" dxfId="4025" priority="42">
      <formula>$C$41&gt;100000</formula>
    </cfRule>
  </conditionalFormatting>
  <conditionalFormatting sqref="R9">
    <cfRule type="expression" dxfId="4024" priority="38">
      <formula>R9="NG"</formula>
    </cfRule>
  </conditionalFormatting>
  <conditionalFormatting sqref="K29:K32 K34:K36 L25:M36">
    <cfRule type="expression" dxfId="4023" priority="21">
      <formula>$J25="追加"</formula>
    </cfRule>
    <cfRule type="expression" dxfId="4022" priority="40">
      <formula>$J25="新規"</formula>
    </cfRule>
  </conditionalFormatting>
  <conditionalFormatting sqref="B39:B41">
    <cfRule type="expression" dxfId="4021" priority="39">
      <formula>($C39+$D39+$E39)&lt;&gt;$B39</formula>
    </cfRule>
  </conditionalFormatting>
  <conditionalFormatting sqref="R39:T41">
    <cfRule type="expression" dxfId="4020" priority="36">
      <formula>R39="NG"</formula>
    </cfRule>
    <cfRule type="expression" dxfId="4019" priority="37">
      <formula>$R21="NG"</formula>
    </cfRule>
  </conditionalFormatting>
  <conditionalFormatting sqref="T42">
    <cfRule type="expression" dxfId="4018" priority="34">
      <formula>T42="NG"</formula>
    </cfRule>
    <cfRule type="expression" dxfId="4017" priority="35">
      <formula>$R24="NG"</formula>
    </cfRule>
  </conditionalFormatting>
  <conditionalFormatting sqref="R60:R61">
    <cfRule type="expression" dxfId="4016" priority="32">
      <formula>R60="NG"</formula>
    </cfRule>
    <cfRule type="expression" dxfId="4015" priority="33">
      <formula>$R43="NG"</formula>
    </cfRule>
  </conditionalFormatting>
  <conditionalFormatting sqref="R65">
    <cfRule type="expression" dxfId="4014" priority="31">
      <formula>R65="NG"</formula>
    </cfRule>
  </conditionalFormatting>
  <conditionalFormatting sqref="R3">
    <cfRule type="expression" dxfId="4013" priority="29">
      <formula>$R3&lt;&gt;"要修正！"</formula>
    </cfRule>
    <cfRule type="expression" dxfId="4012" priority="30">
      <formula>$R3="要修正！"</formula>
    </cfRule>
  </conditionalFormatting>
  <conditionalFormatting sqref="S34:S36 S25:S32">
    <cfRule type="expression" dxfId="4011" priority="48">
      <formula>S25="NG"</formula>
    </cfRule>
  </conditionalFormatting>
  <conditionalFormatting sqref="S59">
    <cfRule type="expression" dxfId="4010" priority="28">
      <formula>S59="NG"</formula>
    </cfRule>
  </conditionalFormatting>
  <conditionalFormatting sqref="R59">
    <cfRule type="expression" dxfId="4009" priority="26">
      <formula>R59="NG"</formula>
    </cfRule>
    <cfRule type="expression" dxfId="4008" priority="27">
      <formula>$R42="NG"</formula>
    </cfRule>
  </conditionalFormatting>
  <conditionalFormatting sqref="R72">
    <cfRule type="expression" dxfId="4007" priority="25">
      <formula>R72="NG"</formula>
    </cfRule>
  </conditionalFormatting>
  <conditionalFormatting sqref="R25:R36">
    <cfRule type="expression" dxfId="4006" priority="24">
      <formula>R25="NG"</formula>
    </cfRule>
  </conditionalFormatting>
  <conditionalFormatting sqref="S12:S19">
    <cfRule type="expression" dxfId="4005" priority="22">
      <formula>$S12="NG"</formula>
    </cfRule>
    <cfRule type="expression" dxfId="4004" priority="23">
      <formula>$R1048572="NG"</formula>
    </cfRule>
  </conditionalFormatting>
  <conditionalFormatting sqref="T25:T36">
    <cfRule type="expression" dxfId="4003" priority="20">
      <formula>T25="NG"</formula>
    </cfRule>
  </conditionalFormatting>
  <conditionalFormatting sqref="K33">
    <cfRule type="expression" dxfId="4002" priority="17">
      <formula>$J33="追加"</formula>
    </cfRule>
    <cfRule type="expression" dxfId="4001" priority="18">
      <formula>$J33="新規"</formula>
    </cfRule>
  </conditionalFormatting>
  <conditionalFormatting sqref="S33">
    <cfRule type="expression" dxfId="4000" priority="19">
      <formula>S33="NG"</formula>
    </cfRule>
  </conditionalFormatting>
  <conditionalFormatting sqref="K28">
    <cfRule type="expression" dxfId="3999" priority="15">
      <formula>$J28="追加"</formula>
    </cfRule>
    <cfRule type="expression" dxfId="3998" priority="16">
      <formula>$J28="新規"</formula>
    </cfRule>
  </conditionalFormatting>
  <conditionalFormatting sqref="L9">
    <cfRule type="expression" dxfId="3997" priority="14">
      <formula>$L$9="NG"</formula>
    </cfRule>
  </conditionalFormatting>
  <conditionalFormatting sqref="R4:R5">
    <cfRule type="expression" dxfId="3996" priority="13">
      <formula>$R$3="要修正！"</formula>
    </cfRule>
  </conditionalFormatting>
  <conditionalFormatting sqref="A41:H41">
    <cfRule type="expression" dxfId="3995" priority="12">
      <formula>$Q$1="○"</formula>
    </cfRule>
  </conditionalFormatting>
  <conditionalFormatting sqref="A55:G55">
    <cfRule type="expression" dxfId="3994" priority="11">
      <formula>$Q$1="○"</formula>
    </cfRule>
  </conditionalFormatting>
  <conditionalFormatting sqref="A83:J83">
    <cfRule type="expression" dxfId="3993" priority="10">
      <formula>$Q$1="○"</formula>
    </cfRule>
  </conditionalFormatting>
  <conditionalFormatting sqref="J25:J26">
    <cfRule type="expression" dxfId="3992" priority="8">
      <formula>$I25="追加"</formula>
    </cfRule>
    <cfRule type="expression" dxfId="3991" priority="9">
      <formula>$I25="新規"</formula>
    </cfRule>
  </conditionalFormatting>
  <conditionalFormatting sqref="J27:K27">
    <cfRule type="expression" dxfId="3990" priority="6">
      <formula>$I27="追加"</formula>
    </cfRule>
    <cfRule type="expression" dxfId="3989" priority="7">
      <formula>$I27="新規"</formula>
    </cfRule>
  </conditionalFormatting>
  <conditionalFormatting sqref="A59:G59">
    <cfRule type="expression" dxfId="3988" priority="5">
      <formula>"$Q$1=○"</formula>
    </cfRule>
  </conditionalFormatting>
  <conditionalFormatting sqref="K25">
    <cfRule type="expression" dxfId="3987" priority="3">
      <formula>$I25="追加"</formula>
    </cfRule>
    <cfRule type="expression" dxfId="3986" priority="4">
      <formula>$I25="新規"</formula>
    </cfRule>
  </conditionalFormatting>
  <conditionalFormatting sqref="K26">
    <cfRule type="expression" dxfId="3985" priority="1">
      <formula>$I26="追加"</formula>
    </cfRule>
    <cfRule type="expression" dxfId="398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983" priority="47">
      <formula>$Q$1="○"</formula>
    </cfRule>
  </conditionalFormatting>
  <conditionalFormatting sqref="C39">
    <cfRule type="expression" dxfId="3982" priority="45">
      <formula>$C$39&gt;$B$39/2</formula>
    </cfRule>
    <cfRule type="expression" dxfId="3981" priority="46">
      <formula>$C$39&gt;10000000</formula>
    </cfRule>
  </conditionalFormatting>
  <conditionalFormatting sqref="C40">
    <cfRule type="expression" dxfId="3980" priority="43">
      <formula>$C$40&gt;$B$40/2</formula>
    </cfRule>
    <cfRule type="expression" dxfId="3979" priority="44">
      <formula>$C$40&gt;1000000</formula>
    </cfRule>
  </conditionalFormatting>
  <conditionalFormatting sqref="C41">
    <cfRule type="expression" dxfId="3978" priority="41">
      <formula>$C$41&gt;$B$41/2</formula>
    </cfRule>
    <cfRule type="expression" dxfId="3977" priority="42">
      <formula>$C$41&gt;100000</formula>
    </cfRule>
  </conditionalFormatting>
  <conditionalFormatting sqref="R9">
    <cfRule type="expression" dxfId="3976" priority="38">
      <formula>R9="NG"</formula>
    </cfRule>
  </conditionalFormatting>
  <conditionalFormatting sqref="K29:K32 K34:K36 L25:M36">
    <cfRule type="expression" dxfId="3975" priority="21">
      <formula>$J25="追加"</formula>
    </cfRule>
    <cfRule type="expression" dxfId="3974" priority="40">
      <formula>$J25="新規"</formula>
    </cfRule>
  </conditionalFormatting>
  <conditionalFormatting sqref="B39:B41">
    <cfRule type="expression" dxfId="3973" priority="39">
      <formula>($C39+$D39+$E39)&lt;&gt;$B39</formula>
    </cfRule>
  </conditionalFormatting>
  <conditionalFormatting sqref="R39:T41">
    <cfRule type="expression" dxfId="3972" priority="36">
      <formula>R39="NG"</formula>
    </cfRule>
    <cfRule type="expression" dxfId="3971" priority="37">
      <formula>$R21="NG"</formula>
    </cfRule>
  </conditionalFormatting>
  <conditionalFormatting sqref="T42">
    <cfRule type="expression" dxfId="3970" priority="34">
      <formula>T42="NG"</formula>
    </cfRule>
    <cfRule type="expression" dxfId="3969" priority="35">
      <formula>$R24="NG"</formula>
    </cfRule>
  </conditionalFormatting>
  <conditionalFormatting sqref="R60:R61">
    <cfRule type="expression" dxfId="3968" priority="32">
      <formula>R60="NG"</formula>
    </cfRule>
    <cfRule type="expression" dxfId="3967" priority="33">
      <formula>$R43="NG"</formula>
    </cfRule>
  </conditionalFormatting>
  <conditionalFormatting sqref="R65">
    <cfRule type="expression" dxfId="3966" priority="31">
      <formula>R65="NG"</formula>
    </cfRule>
  </conditionalFormatting>
  <conditionalFormatting sqref="R3">
    <cfRule type="expression" dxfId="3965" priority="29">
      <formula>$R3&lt;&gt;"要修正！"</formula>
    </cfRule>
    <cfRule type="expression" dxfId="3964" priority="30">
      <formula>$R3="要修正！"</formula>
    </cfRule>
  </conditionalFormatting>
  <conditionalFormatting sqref="S34:S36 S25:S32">
    <cfRule type="expression" dxfId="3963" priority="48">
      <formula>S25="NG"</formula>
    </cfRule>
  </conditionalFormatting>
  <conditionalFormatting sqref="S59">
    <cfRule type="expression" dxfId="3962" priority="28">
      <formula>S59="NG"</formula>
    </cfRule>
  </conditionalFormatting>
  <conditionalFormatting sqref="R59">
    <cfRule type="expression" dxfId="3961" priority="26">
      <formula>R59="NG"</formula>
    </cfRule>
    <cfRule type="expression" dxfId="3960" priority="27">
      <formula>$R42="NG"</formula>
    </cfRule>
  </conditionalFormatting>
  <conditionalFormatting sqref="R72">
    <cfRule type="expression" dxfId="3959" priority="25">
      <formula>R72="NG"</formula>
    </cfRule>
  </conditionalFormatting>
  <conditionalFormatting sqref="R25:R36">
    <cfRule type="expression" dxfId="3958" priority="24">
      <formula>R25="NG"</formula>
    </cfRule>
  </conditionalFormatting>
  <conditionalFormatting sqref="S12:S19">
    <cfRule type="expression" dxfId="3957" priority="22">
      <formula>$S12="NG"</formula>
    </cfRule>
    <cfRule type="expression" dxfId="3956" priority="23">
      <formula>$R1048572="NG"</formula>
    </cfRule>
  </conditionalFormatting>
  <conditionalFormatting sqref="T25:T36">
    <cfRule type="expression" dxfId="3955" priority="20">
      <formula>T25="NG"</formula>
    </cfRule>
  </conditionalFormatting>
  <conditionalFormatting sqref="K33">
    <cfRule type="expression" dxfId="3954" priority="17">
      <formula>$J33="追加"</formula>
    </cfRule>
    <cfRule type="expression" dxfId="3953" priority="18">
      <formula>$J33="新規"</formula>
    </cfRule>
  </conditionalFormatting>
  <conditionalFormatting sqref="S33">
    <cfRule type="expression" dxfId="3952" priority="19">
      <formula>S33="NG"</formula>
    </cfRule>
  </conditionalFormatting>
  <conditionalFormatting sqref="K28">
    <cfRule type="expression" dxfId="3951" priority="15">
      <formula>$J28="追加"</formula>
    </cfRule>
    <cfRule type="expression" dxfId="3950" priority="16">
      <formula>$J28="新規"</formula>
    </cfRule>
  </conditionalFormatting>
  <conditionalFormatting sqref="L9">
    <cfRule type="expression" dxfId="3949" priority="14">
      <formula>$L$9="NG"</formula>
    </cfRule>
  </conditionalFormatting>
  <conditionalFormatting sqref="R4:R5">
    <cfRule type="expression" dxfId="3948" priority="13">
      <formula>$R$3="要修正！"</formula>
    </cfRule>
  </conditionalFormatting>
  <conditionalFormatting sqref="A41:H41">
    <cfRule type="expression" dxfId="3947" priority="12">
      <formula>$Q$1="○"</formula>
    </cfRule>
  </conditionalFormatting>
  <conditionalFormatting sqref="A55:G55">
    <cfRule type="expression" dxfId="3946" priority="11">
      <formula>$Q$1="○"</formula>
    </cfRule>
  </conditionalFormatting>
  <conditionalFormatting sqref="A83:J83">
    <cfRule type="expression" dxfId="3945" priority="10">
      <formula>$Q$1="○"</formula>
    </cfRule>
  </conditionalFormatting>
  <conditionalFormatting sqref="J25:J26">
    <cfRule type="expression" dxfId="3944" priority="8">
      <formula>$I25="追加"</formula>
    </cfRule>
    <cfRule type="expression" dxfId="3943" priority="9">
      <formula>$I25="新規"</formula>
    </cfRule>
  </conditionalFormatting>
  <conditionalFormatting sqref="J27:K27">
    <cfRule type="expression" dxfId="3942" priority="6">
      <formula>$I27="追加"</formula>
    </cfRule>
    <cfRule type="expression" dxfId="3941" priority="7">
      <formula>$I27="新規"</formula>
    </cfRule>
  </conditionalFormatting>
  <conditionalFormatting sqref="A59:G59">
    <cfRule type="expression" dxfId="3940" priority="5">
      <formula>"$Q$1=○"</formula>
    </cfRule>
  </conditionalFormatting>
  <conditionalFormatting sqref="K25">
    <cfRule type="expression" dxfId="3939" priority="3">
      <formula>$I25="追加"</formula>
    </cfRule>
    <cfRule type="expression" dxfId="3938" priority="4">
      <formula>$I25="新規"</formula>
    </cfRule>
  </conditionalFormatting>
  <conditionalFormatting sqref="K26">
    <cfRule type="expression" dxfId="3937" priority="1">
      <formula>$I26="追加"</formula>
    </cfRule>
    <cfRule type="expression" dxfId="393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935" priority="47">
      <formula>$Q$1="○"</formula>
    </cfRule>
  </conditionalFormatting>
  <conditionalFormatting sqref="C39">
    <cfRule type="expression" dxfId="3934" priority="45">
      <formula>$C$39&gt;$B$39/2</formula>
    </cfRule>
    <cfRule type="expression" dxfId="3933" priority="46">
      <formula>$C$39&gt;10000000</formula>
    </cfRule>
  </conditionalFormatting>
  <conditionalFormatting sqref="C40">
    <cfRule type="expression" dxfId="3932" priority="43">
      <formula>$C$40&gt;$B$40/2</formula>
    </cfRule>
    <cfRule type="expression" dxfId="3931" priority="44">
      <formula>$C$40&gt;1000000</formula>
    </cfRule>
  </conditionalFormatting>
  <conditionalFormatting sqref="C41">
    <cfRule type="expression" dxfId="3930" priority="41">
      <formula>$C$41&gt;$B$41/2</formula>
    </cfRule>
    <cfRule type="expression" dxfId="3929" priority="42">
      <formula>$C$41&gt;100000</formula>
    </cfRule>
  </conditionalFormatting>
  <conditionalFormatting sqref="R9">
    <cfRule type="expression" dxfId="3928" priority="38">
      <formula>R9="NG"</formula>
    </cfRule>
  </conditionalFormatting>
  <conditionalFormatting sqref="K29:K32 K34:K36 L25:M36">
    <cfRule type="expression" dxfId="3927" priority="21">
      <formula>$J25="追加"</formula>
    </cfRule>
    <cfRule type="expression" dxfId="3926" priority="40">
      <formula>$J25="新規"</formula>
    </cfRule>
  </conditionalFormatting>
  <conditionalFormatting sqref="B39:B41">
    <cfRule type="expression" dxfId="3925" priority="39">
      <formula>($C39+$D39+$E39)&lt;&gt;$B39</formula>
    </cfRule>
  </conditionalFormatting>
  <conditionalFormatting sqref="R39:T41">
    <cfRule type="expression" dxfId="3924" priority="36">
      <formula>R39="NG"</formula>
    </cfRule>
    <cfRule type="expression" dxfId="3923" priority="37">
      <formula>$R21="NG"</formula>
    </cfRule>
  </conditionalFormatting>
  <conditionalFormatting sqref="T42">
    <cfRule type="expression" dxfId="3922" priority="34">
      <formula>T42="NG"</formula>
    </cfRule>
    <cfRule type="expression" dxfId="3921" priority="35">
      <formula>$R24="NG"</formula>
    </cfRule>
  </conditionalFormatting>
  <conditionalFormatting sqref="R60:R61">
    <cfRule type="expression" dxfId="3920" priority="32">
      <formula>R60="NG"</formula>
    </cfRule>
    <cfRule type="expression" dxfId="3919" priority="33">
      <formula>$R43="NG"</formula>
    </cfRule>
  </conditionalFormatting>
  <conditionalFormatting sqref="R65">
    <cfRule type="expression" dxfId="3918" priority="31">
      <formula>R65="NG"</formula>
    </cfRule>
  </conditionalFormatting>
  <conditionalFormatting sqref="R3">
    <cfRule type="expression" dxfId="3917" priority="29">
      <formula>$R3&lt;&gt;"要修正！"</formula>
    </cfRule>
    <cfRule type="expression" dxfId="3916" priority="30">
      <formula>$R3="要修正！"</formula>
    </cfRule>
  </conditionalFormatting>
  <conditionalFormatting sqref="S34:S36 S25:S32">
    <cfRule type="expression" dxfId="3915" priority="48">
      <formula>S25="NG"</formula>
    </cfRule>
  </conditionalFormatting>
  <conditionalFormatting sqref="S59">
    <cfRule type="expression" dxfId="3914" priority="28">
      <formula>S59="NG"</formula>
    </cfRule>
  </conditionalFormatting>
  <conditionalFormatting sqref="R59">
    <cfRule type="expression" dxfId="3913" priority="26">
      <formula>R59="NG"</formula>
    </cfRule>
    <cfRule type="expression" dxfId="3912" priority="27">
      <formula>$R42="NG"</formula>
    </cfRule>
  </conditionalFormatting>
  <conditionalFormatting sqref="R72">
    <cfRule type="expression" dxfId="3911" priority="25">
      <formula>R72="NG"</formula>
    </cfRule>
  </conditionalFormatting>
  <conditionalFormatting sqref="R25:R36">
    <cfRule type="expression" dxfId="3910" priority="24">
      <formula>R25="NG"</formula>
    </cfRule>
  </conditionalFormatting>
  <conditionalFormatting sqref="S12:S19">
    <cfRule type="expression" dxfId="3909" priority="22">
      <formula>$S12="NG"</formula>
    </cfRule>
    <cfRule type="expression" dxfId="3908" priority="23">
      <formula>$R1048572="NG"</formula>
    </cfRule>
  </conditionalFormatting>
  <conditionalFormatting sqref="T25:T36">
    <cfRule type="expression" dxfId="3907" priority="20">
      <formula>T25="NG"</formula>
    </cfRule>
  </conditionalFormatting>
  <conditionalFormatting sqref="K33">
    <cfRule type="expression" dxfId="3906" priority="17">
      <formula>$J33="追加"</formula>
    </cfRule>
    <cfRule type="expression" dxfId="3905" priority="18">
      <formula>$J33="新規"</formula>
    </cfRule>
  </conditionalFormatting>
  <conditionalFormatting sqref="S33">
    <cfRule type="expression" dxfId="3904" priority="19">
      <formula>S33="NG"</formula>
    </cfRule>
  </conditionalFormatting>
  <conditionalFormatting sqref="K28">
    <cfRule type="expression" dxfId="3903" priority="15">
      <formula>$J28="追加"</formula>
    </cfRule>
    <cfRule type="expression" dxfId="3902" priority="16">
      <formula>$J28="新規"</formula>
    </cfRule>
  </conditionalFormatting>
  <conditionalFormatting sqref="L9">
    <cfRule type="expression" dxfId="3901" priority="14">
      <formula>$L$9="NG"</formula>
    </cfRule>
  </conditionalFormatting>
  <conditionalFormatting sqref="R4:R5">
    <cfRule type="expression" dxfId="3900" priority="13">
      <formula>$R$3="要修正！"</formula>
    </cfRule>
  </conditionalFormatting>
  <conditionalFormatting sqref="A41:H41">
    <cfRule type="expression" dxfId="3899" priority="12">
      <formula>$Q$1="○"</formula>
    </cfRule>
  </conditionalFormatting>
  <conditionalFormatting sqref="A55:G55">
    <cfRule type="expression" dxfId="3898" priority="11">
      <formula>$Q$1="○"</formula>
    </cfRule>
  </conditionalFormatting>
  <conditionalFormatting sqref="A83:J83">
    <cfRule type="expression" dxfId="3897" priority="10">
      <formula>$Q$1="○"</formula>
    </cfRule>
  </conditionalFormatting>
  <conditionalFormatting sqref="J25:J26">
    <cfRule type="expression" dxfId="3896" priority="8">
      <formula>$I25="追加"</formula>
    </cfRule>
    <cfRule type="expression" dxfId="3895" priority="9">
      <formula>$I25="新規"</formula>
    </cfRule>
  </conditionalFormatting>
  <conditionalFormatting sqref="J27:K27">
    <cfRule type="expression" dxfId="3894" priority="6">
      <formula>$I27="追加"</formula>
    </cfRule>
    <cfRule type="expression" dxfId="3893" priority="7">
      <formula>$I27="新規"</formula>
    </cfRule>
  </conditionalFormatting>
  <conditionalFormatting sqref="A59:G59">
    <cfRule type="expression" dxfId="3892" priority="5">
      <formula>"$Q$1=○"</formula>
    </cfRule>
  </conditionalFormatting>
  <conditionalFormatting sqref="K25">
    <cfRule type="expression" dxfId="3891" priority="3">
      <formula>$I25="追加"</formula>
    </cfRule>
    <cfRule type="expression" dxfId="3890" priority="4">
      <formula>$I25="新規"</formula>
    </cfRule>
  </conditionalFormatting>
  <conditionalFormatting sqref="K26">
    <cfRule type="expression" dxfId="3889" priority="1">
      <formula>$I26="追加"</formula>
    </cfRule>
    <cfRule type="expression" dxfId="388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activeCell="O28" sqref="O28"/>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887" priority="47">
      <formula>$Q$1="○"</formula>
    </cfRule>
  </conditionalFormatting>
  <conditionalFormatting sqref="C39">
    <cfRule type="expression" dxfId="3886" priority="45">
      <formula>$C$39&gt;$B$39/2</formula>
    </cfRule>
    <cfRule type="expression" dxfId="3885" priority="46">
      <formula>$C$39&gt;10000000</formula>
    </cfRule>
  </conditionalFormatting>
  <conditionalFormatting sqref="C40">
    <cfRule type="expression" dxfId="3884" priority="43">
      <formula>$C$40&gt;$B$40/2</formula>
    </cfRule>
    <cfRule type="expression" dxfId="3883" priority="44">
      <formula>$C$40&gt;1000000</formula>
    </cfRule>
  </conditionalFormatting>
  <conditionalFormatting sqref="C41">
    <cfRule type="expression" dxfId="3882" priority="41">
      <formula>$C$41&gt;$B$41/2</formula>
    </cfRule>
    <cfRule type="expression" dxfId="3881" priority="42">
      <formula>$C$41&gt;100000</formula>
    </cfRule>
  </conditionalFormatting>
  <conditionalFormatting sqref="R9">
    <cfRule type="expression" dxfId="3880" priority="38">
      <formula>R9="NG"</formula>
    </cfRule>
  </conditionalFormatting>
  <conditionalFormatting sqref="K29:K32 K34:K36 L25:M36">
    <cfRule type="expression" dxfId="3879" priority="21">
      <formula>$J25="追加"</formula>
    </cfRule>
    <cfRule type="expression" dxfId="3878" priority="40">
      <formula>$J25="新規"</formula>
    </cfRule>
  </conditionalFormatting>
  <conditionalFormatting sqref="B39:B41">
    <cfRule type="expression" dxfId="3877" priority="39">
      <formula>($C39+$D39+$E39)&lt;&gt;$B39</formula>
    </cfRule>
  </conditionalFormatting>
  <conditionalFormatting sqref="R39:T41">
    <cfRule type="expression" dxfId="3876" priority="36">
      <formula>R39="NG"</formula>
    </cfRule>
    <cfRule type="expression" dxfId="3875" priority="37">
      <formula>$R21="NG"</formula>
    </cfRule>
  </conditionalFormatting>
  <conditionalFormatting sqref="T42">
    <cfRule type="expression" dxfId="3874" priority="34">
      <formula>T42="NG"</formula>
    </cfRule>
    <cfRule type="expression" dxfId="3873" priority="35">
      <formula>$R24="NG"</formula>
    </cfRule>
  </conditionalFormatting>
  <conditionalFormatting sqref="R60:R61">
    <cfRule type="expression" dxfId="3872" priority="32">
      <formula>R60="NG"</formula>
    </cfRule>
    <cfRule type="expression" dxfId="3871" priority="33">
      <formula>$R43="NG"</formula>
    </cfRule>
  </conditionalFormatting>
  <conditionalFormatting sqref="R65">
    <cfRule type="expression" dxfId="3870" priority="31">
      <formula>R65="NG"</formula>
    </cfRule>
  </conditionalFormatting>
  <conditionalFormatting sqref="R3">
    <cfRule type="expression" dxfId="3869" priority="29">
      <formula>$R3&lt;&gt;"要修正！"</formula>
    </cfRule>
    <cfRule type="expression" dxfId="3868" priority="30">
      <formula>$R3="要修正！"</formula>
    </cfRule>
  </conditionalFormatting>
  <conditionalFormatting sqref="S34:S36 S25:S32">
    <cfRule type="expression" dxfId="3867" priority="48">
      <formula>S25="NG"</formula>
    </cfRule>
  </conditionalFormatting>
  <conditionalFormatting sqref="S59">
    <cfRule type="expression" dxfId="3866" priority="28">
      <formula>S59="NG"</formula>
    </cfRule>
  </conditionalFormatting>
  <conditionalFormatting sqref="R59">
    <cfRule type="expression" dxfId="3865" priority="26">
      <formula>R59="NG"</formula>
    </cfRule>
    <cfRule type="expression" dxfId="3864" priority="27">
      <formula>$R42="NG"</formula>
    </cfRule>
  </conditionalFormatting>
  <conditionalFormatting sqref="R72">
    <cfRule type="expression" dxfId="3863" priority="25">
      <formula>R72="NG"</formula>
    </cfRule>
  </conditionalFormatting>
  <conditionalFormatting sqref="R25:R36">
    <cfRule type="expression" dxfId="3862" priority="24">
      <formula>R25="NG"</formula>
    </cfRule>
  </conditionalFormatting>
  <conditionalFormatting sqref="S12:S19">
    <cfRule type="expression" dxfId="3861" priority="22">
      <formula>$S12="NG"</formula>
    </cfRule>
    <cfRule type="expression" dxfId="3860" priority="23">
      <formula>$R1048572="NG"</formula>
    </cfRule>
  </conditionalFormatting>
  <conditionalFormatting sqref="T25:T36">
    <cfRule type="expression" dxfId="3859" priority="20">
      <formula>T25="NG"</formula>
    </cfRule>
  </conditionalFormatting>
  <conditionalFormatting sqref="K33">
    <cfRule type="expression" dxfId="3858" priority="17">
      <formula>$J33="追加"</formula>
    </cfRule>
    <cfRule type="expression" dxfId="3857" priority="18">
      <formula>$J33="新規"</formula>
    </cfRule>
  </conditionalFormatting>
  <conditionalFormatting sqref="S33">
    <cfRule type="expression" dxfId="3856" priority="19">
      <formula>S33="NG"</formula>
    </cfRule>
  </conditionalFormatting>
  <conditionalFormatting sqref="K28">
    <cfRule type="expression" dxfId="3855" priority="15">
      <formula>$J28="追加"</formula>
    </cfRule>
    <cfRule type="expression" dxfId="3854" priority="16">
      <formula>$J28="新規"</formula>
    </cfRule>
  </conditionalFormatting>
  <conditionalFormatting sqref="L9">
    <cfRule type="expression" dxfId="3853" priority="14">
      <formula>$L$9="NG"</formula>
    </cfRule>
  </conditionalFormatting>
  <conditionalFormatting sqref="R4:R5">
    <cfRule type="expression" dxfId="3852" priority="13">
      <formula>$R$3="要修正！"</formula>
    </cfRule>
  </conditionalFormatting>
  <conditionalFormatting sqref="A41:H41">
    <cfRule type="expression" dxfId="3851" priority="12">
      <formula>$Q$1="○"</formula>
    </cfRule>
  </conditionalFormatting>
  <conditionalFormatting sqref="A55:G55">
    <cfRule type="expression" dxfId="3850" priority="11">
      <formula>$Q$1="○"</formula>
    </cfRule>
  </conditionalFormatting>
  <conditionalFormatting sqref="A83:J83">
    <cfRule type="expression" dxfId="3849" priority="10">
      <formula>$Q$1="○"</formula>
    </cfRule>
  </conditionalFormatting>
  <conditionalFormatting sqref="J25:J26">
    <cfRule type="expression" dxfId="3848" priority="8">
      <formula>$I25="追加"</formula>
    </cfRule>
    <cfRule type="expression" dxfId="3847" priority="9">
      <formula>$I25="新規"</formula>
    </cfRule>
  </conditionalFormatting>
  <conditionalFormatting sqref="J27:K27">
    <cfRule type="expression" dxfId="3846" priority="6">
      <formula>$I27="追加"</formula>
    </cfRule>
    <cfRule type="expression" dxfId="3845" priority="7">
      <formula>$I27="新規"</formula>
    </cfRule>
  </conditionalFormatting>
  <conditionalFormatting sqref="A59:G59">
    <cfRule type="expression" dxfId="3844" priority="5">
      <formula>"$Q$1=○"</formula>
    </cfRule>
  </conditionalFormatting>
  <conditionalFormatting sqref="K25">
    <cfRule type="expression" dxfId="3843" priority="3">
      <formula>$I25="追加"</formula>
    </cfRule>
    <cfRule type="expression" dxfId="3842" priority="4">
      <formula>$I25="新規"</formula>
    </cfRule>
  </conditionalFormatting>
  <conditionalFormatting sqref="K26">
    <cfRule type="expression" dxfId="3841" priority="1">
      <formula>$I26="追加"</formula>
    </cfRule>
    <cfRule type="expression" dxfId="384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839" priority="47">
      <formula>$Q$1="○"</formula>
    </cfRule>
  </conditionalFormatting>
  <conditionalFormatting sqref="C39">
    <cfRule type="expression" dxfId="3838" priority="45">
      <formula>$C$39&gt;$B$39/2</formula>
    </cfRule>
    <cfRule type="expression" dxfId="3837" priority="46">
      <formula>$C$39&gt;10000000</formula>
    </cfRule>
  </conditionalFormatting>
  <conditionalFormatting sqref="C40">
    <cfRule type="expression" dxfId="3836" priority="43">
      <formula>$C$40&gt;$B$40/2</formula>
    </cfRule>
    <cfRule type="expression" dxfId="3835" priority="44">
      <formula>$C$40&gt;1000000</formula>
    </cfRule>
  </conditionalFormatting>
  <conditionalFormatting sqref="C41">
    <cfRule type="expression" dxfId="3834" priority="41">
      <formula>$C$41&gt;$B$41/2</formula>
    </cfRule>
    <cfRule type="expression" dxfId="3833" priority="42">
      <formula>$C$41&gt;100000</formula>
    </cfRule>
  </conditionalFormatting>
  <conditionalFormatting sqref="R9">
    <cfRule type="expression" dxfId="3832" priority="38">
      <formula>R9="NG"</formula>
    </cfRule>
  </conditionalFormatting>
  <conditionalFormatting sqref="K29:K32 K34:K36 L25:M36">
    <cfRule type="expression" dxfId="3831" priority="21">
      <formula>$J25="追加"</formula>
    </cfRule>
    <cfRule type="expression" dxfId="3830" priority="40">
      <formula>$J25="新規"</formula>
    </cfRule>
  </conditionalFormatting>
  <conditionalFormatting sqref="B39:B41">
    <cfRule type="expression" dxfId="3829" priority="39">
      <formula>($C39+$D39+$E39)&lt;&gt;$B39</formula>
    </cfRule>
  </conditionalFormatting>
  <conditionalFormatting sqref="R39:T41">
    <cfRule type="expression" dxfId="3828" priority="36">
      <formula>R39="NG"</formula>
    </cfRule>
    <cfRule type="expression" dxfId="3827" priority="37">
      <formula>$R21="NG"</formula>
    </cfRule>
  </conditionalFormatting>
  <conditionalFormatting sqref="T42">
    <cfRule type="expression" dxfId="3826" priority="34">
      <formula>T42="NG"</formula>
    </cfRule>
    <cfRule type="expression" dxfId="3825" priority="35">
      <formula>$R24="NG"</formula>
    </cfRule>
  </conditionalFormatting>
  <conditionalFormatting sqref="R60:R61">
    <cfRule type="expression" dxfId="3824" priority="32">
      <formula>R60="NG"</formula>
    </cfRule>
    <cfRule type="expression" dxfId="3823" priority="33">
      <formula>$R43="NG"</formula>
    </cfRule>
  </conditionalFormatting>
  <conditionalFormatting sqref="R65">
    <cfRule type="expression" dxfId="3822" priority="31">
      <formula>R65="NG"</formula>
    </cfRule>
  </conditionalFormatting>
  <conditionalFormatting sqref="R3">
    <cfRule type="expression" dxfId="3821" priority="29">
      <formula>$R3&lt;&gt;"要修正！"</formula>
    </cfRule>
    <cfRule type="expression" dxfId="3820" priority="30">
      <formula>$R3="要修正！"</formula>
    </cfRule>
  </conditionalFormatting>
  <conditionalFormatting sqref="S34:S36 S25:S32">
    <cfRule type="expression" dxfId="3819" priority="48">
      <formula>S25="NG"</formula>
    </cfRule>
  </conditionalFormatting>
  <conditionalFormatting sqref="S59">
    <cfRule type="expression" dxfId="3818" priority="28">
      <formula>S59="NG"</formula>
    </cfRule>
  </conditionalFormatting>
  <conditionalFormatting sqref="R59">
    <cfRule type="expression" dxfId="3817" priority="26">
      <formula>R59="NG"</formula>
    </cfRule>
    <cfRule type="expression" dxfId="3816" priority="27">
      <formula>$R42="NG"</formula>
    </cfRule>
  </conditionalFormatting>
  <conditionalFormatting sqref="R72">
    <cfRule type="expression" dxfId="3815" priority="25">
      <formula>R72="NG"</formula>
    </cfRule>
  </conditionalFormatting>
  <conditionalFormatting sqref="R25:R36">
    <cfRule type="expression" dxfId="3814" priority="24">
      <formula>R25="NG"</formula>
    </cfRule>
  </conditionalFormatting>
  <conditionalFormatting sqref="S12:S19">
    <cfRule type="expression" dxfId="3813" priority="22">
      <formula>$S12="NG"</formula>
    </cfRule>
    <cfRule type="expression" dxfId="3812" priority="23">
      <formula>$R1048572="NG"</formula>
    </cfRule>
  </conditionalFormatting>
  <conditionalFormatting sqref="T25:T36">
    <cfRule type="expression" dxfId="3811" priority="20">
      <formula>T25="NG"</formula>
    </cfRule>
  </conditionalFormatting>
  <conditionalFormatting sqref="K33">
    <cfRule type="expression" dxfId="3810" priority="17">
      <formula>$J33="追加"</formula>
    </cfRule>
    <cfRule type="expression" dxfId="3809" priority="18">
      <formula>$J33="新規"</formula>
    </cfRule>
  </conditionalFormatting>
  <conditionalFormatting sqref="S33">
    <cfRule type="expression" dxfId="3808" priority="19">
      <formula>S33="NG"</formula>
    </cfRule>
  </conditionalFormatting>
  <conditionalFormatting sqref="K28">
    <cfRule type="expression" dxfId="3807" priority="15">
      <formula>$J28="追加"</formula>
    </cfRule>
    <cfRule type="expression" dxfId="3806" priority="16">
      <formula>$J28="新規"</formula>
    </cfRule>
  </conditionalFormatting>
  <conditionalFormatting sqref="L9">
    <cfRule type="expression" dxfId="3805" priority="14">
      <formula>$L$9="NG"</formula>
    </cfRule>
  </conditionalFormatting>
  <conditionalFormatting sqref="R4:R5">
    <cfRule type="expression" dxfId="3804" priority="13">
      <formula>$R$3="要修正！"</formula>
    </cfRule>
  </conditionalFormatting>
  <conditionalFormatting sqref="A41:H41">
    <cfRule type="expression" dxfId="3803" priority="12">
      <formula>$Q$1="○"</formula>
    </cfRule>
  </conditionalFormatting>
  <conditionalFormatting sqref="A55:G55">
    <cfRule type="expression" dxfId="3802" priority="11">
      <formula>$Q$1="○"</formula>
    </cfRule>
  </conditionalFormatting>
  <conditionalFormatting sqref="A83:J83">
    <cfRule type="expression" dxfId="3801" priority="10">
      <formula>$Q$1="○"</formula>
    </cfRule>
  </conditionalFormatting>
  <conditionalFormatting sqref="J25:J26">
    <cfRule type="expression" dxfId="3800" priority="8">
      <formula>$I25="追加"</formula>
    </cfRule>
    <cfRule type="expression" dxfId="3799" priority="9">
      <formula>$I25="新規"</formula>
    </cfRule>
  </conditionalFormatting>
  <conditionalFormatting sqref="J27:K27">
    <cfRule type="expression" dxfId="3798" priority="6">
      <formula>$I27="追加"</formula>
    </cfRule>
    <cfRule type="expression" dxfId="3797" priority="7">
      <formula>$I27="新規"</formula>
    </cfRule>
  </conditionalFormatting>
  <conditionalFormatting sqref="A59:G59">
    <cfRule type="expression" dxfId="3796" priority="5">
      <formula>"$Q$1=○"</formula>
    </cfRule>
  </conditionalFormatting>
  <conditionalFormatting sqref="K25">
    <cfRule type="expression" dxfId="3795" priority="3">
      <formula>$I25="追加"</formula>
    </cfRule>
    <cfRule type="expression" dxfId="3794" priority="4">
      <formula>$I25="新規"</formula>
    </cfRule>
  </conditionalFormatting>
  <conditionalFormatting sqref="K26">
    <cfRule type="expression" dxfId="3793" priority="1">
      <formula>$I26="追加"</formula>
    </cfRule>
    <cfRule type="expression" dxfId="379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791" priority="47">
      <formula>$Q$1="○"</formula>
    </cfRule>
  </conditionalFormatting>
  <conditionalFormatting sqref="C39">
    <cfRule type="expression" dxfId="3790" priority="45">
      <formula>$C$39&gt;$B$39/2</formula>
    </cfRule>
    <cfRule type="expression" dxfId="3789" priority="46">
      <formula>$C$39&gt;10000000</formula>
    </cfRule>
  </conditionalFormatting>
  <conditionalFormatting sqref="C40">
    <cfRule type="expression" dxfId="3788" priority="43">
      <formula>$C$40&gt;$B$40/2</formula>
    </cfRule>
    <cfRule type="expression" dxfId="3787" priority="44">
      <formula>$C$40&gt;1000000</formula>
    </cfRule>
  </conditionalFormatting>
  <conditionalFormatting sqref="C41">
    <cfRule type="expression" dxfId="3786" priority="41">
      <formula>$C$41&gt;$B$41/2</formula>
    </cfRule>
    <cfRule type="expression" dxfId="3785" priority="42">
      <formula>$C$41&gt;100000</formula>
    </cfRule>
  </conditionalFormatting>
  <conditionalFormatting sqref="R9">
    <cfRule type="expression" dxfId="3784" priority="38">
      <formula>R9="NG"</formula>
    </cfRule>
  </conditionalFormatting>
  <conditionalFormatting sqref="K29:K32 K34:K36 L25:M36">
    <cfRule type="expression" dxfId="3783" priority="21">
      <formula>$J25="追加"</formula>
    </cfRule>
    <cfRule type="expression" dxfId="3782" priority="40">
      <formula>$J25="新規"</formula>
    </cfRule>
  </conditionalFormatting>
  <conditionalFormatting sqref="B39:B41">
    <cfRule type="expression" dxfId="3781" priority="39">
      <formula>($C39+$D39+$E39)&lt;&gt;$B39</formula>
    </cfRule>
  </conditionalFormatting>
  <conditionalFormatting sqref="R39:T41">
    <cfRule type="expression" dxfId="3780" priority="36">
      <formula>R39="NG"</formula>
    </cfRule>
    <cfRule type="expression" dxfId="3779" priority="37">
      <formula>$R21="NG"</formula>
    </cfRule>
  </conditionalFormatting>
  <conditionalFormatting sqref="T42">
    <cfRule type="expression" dxfId="3778" priority="34">
      <formula>T42="NG"</formula>
    </cfRule>
    <cfRule type="expression" dxfId="3777" priority="35">
      <formula>$R24="NG"</formula>
    </cfRule>
  </conditionalFormatting>
  <conditionalFormatting sqref="R60:R61">
    <cfRule type="expression" dxfId="3776" priority="32">
      <formula>R60="NG"</formula>
    </cfRule>
    <cfRule type="expression" dxfId="3775" priority="33">
      <formula>$R43="NG"</formula>
    </cfRule>
  </conditionalFormatting>
  <conditionalFormatting sqref="R65">
    <cfRule type="expression" dxfId="3774" priority="31">
      <formula>R65="NG"</formula>
    </cfRule>
  </conditionalFormatting>
  <conditionalFormatting sqref="R3">
    <cfRule type="expression" dxfId="3773" priority="29">
      <formula>$R3&lt;&gt;"要修正！"</formula>
    </cfRule>
    <cfRule type="expression" dxfId="3772" priority="30">
      <formula>$R3="要修正！"</formula>
    </cfRule>
  </conditionalFormatting>
  <conditionalFormatting sqref="S34:S36 S25:S32">
    <cfRule type="expression" dxfId="3771" priority="48">
      <formula>S25="NG"</formula>
    </cfRule>
  </conditionalFormatting>
  <conditionalFormatting sqref="S59">
    <cfRule type="expression" dxfId="3770" priority="28">
      <formula>S59="NG"</formula>
    </cfRule>
  </conditionalFormatting>
  <conditionalFormatting sqref="R59">
    <cfRule type="expression" dxfId="3769" priority="26">
      <formula>R59="NG"</formula>
    </cfRule>
    <cfRule type="expression" dxfId="3768" priority="27">
      <formula>$R42="NG"</formula>
    </cfRule>
  </conditionalFormatting>
  <conditionalFormatting sqref="R72">
    <cfRule type="expression" dxfId="3767" priority="25">
      <formula>R72="NG"</formula>
    </cfRule>
  </conditionalFormatting>
  <conditionalFormatting sqref="R25:R36">
    <cfRule type="expression" dxfId="3766" priority="24">
      <formula>R25="NG"</formula>
    </cfRule>
  </conditionalFormatting>
  <conditionalFormatting sqref="S12:S19">
    <cfRule type="expression" dxfId="3765" priority="22">
      <formula>$S12="NG"</formula>
    </cfRule>
    <cfRule type="expression" dxfId="3764" priority="23">
      <formula>$R1048572="NG"</formula>
    </cfRule>
  </conditionalFormatting>
  <conditionalFormatting sqref="T25:T36">
    <cfRule type="expression" dxfId="3763" priority="20">
      <formula>T25="NG"</formula>
    </cfRule>
  </conditionalFormatting>
  <conditionalFormatting sqref="K33">
    <cfRule type="expression" dxfId="3762" priority="17">
      <formula>$J33="追加"</formula>
    </cfRule>
    <cfRule type="expression" dxfId="3761" priority="18">
      <formula>$J33="新規"</formula>
    </cfRule>
  </conditionalFormatting>
  <conditionalFormatting sqref="S33">
    <cfRule type="expression" dxfId="3760" priority="19">
      <formula>S33="NG"</formula>
    </cfRule>
  </conditionalFormatting>
  <conditionalFormatting sqref="K28">
    <cfRule type="expression" dxfId="3759" priority="15">
      <formula>$J28="追加"</formula>
    </cfRule>
    <cfRule type="expression" dxfId="3758" priority="16">
      <formula>$J28="新規"</formula>
    </cfRule>
  </conditionalFormatting>
  <conditionalFormatting sqref="L9">
    <cfRule type="expression" dxfId="3757" priority="14">
      <formula>$L$9="NG"</formula>
    </cfRule>
  </conditionalFormatting>
  <conditionalFormatting sqref="R4:R5">
    <cfRule type="expression" dxfId="3756" priority="13">
      <formula>$R$3="要修正！"</formula>
    </cfRule>
  </conditionalFormatting>
  <conditionalFormatting sqref="A41:H41">
    <cfRule type="expression" dxfId="3755" priority="12">
      <formula>$Q$1="○"</formula>
    </cfRule>
  </conditionalFormatting>
  <conditionalFormatting sqref="A55:G55">
    <cfRule type="expression" dxfId="3754" priority="11">
      <formula>$Q$1="○"</formula>
    </cfRule>
  </conditionalFormatting>
  <conditionalFormatting sqref="A83:J83">
    <cfRule type="expression" dxfId="3753" priority="10">
      <formula>$Q$1="○"</formula>
    </cfRule>
  </conditionalFormatting>
  <conditionalFormatting sqref="J25:J26">
    <cfRule type="expression" dxfId="3752" priority="8">
      <formula>$I25="追加"</formula>
    </cfRule>
    <cfRule type="expression" dxfId="3751" priority="9">
      <formula>$I25="新規"</formula>
    </cfRule>
  </conditionalFormatting>
  <conditionalFormatting sqref="J27:K27">
    <cfRule type="expression" dxfId="3750" priority="6">
      <formula>$I27="追加"</formula>
    </cfRule>
    <cfRule type="expression" dxfId="3749" priority="7">
      <formula>$I27="新規"</formula>
    </cfRule>
  </conditionalFormatting>
  <conditionalFormatting sqref="A59:G59">
    <cfRule type="expression" dxfId="3748" priority="5">
      <formula>"$Q$1=○"</formula>
    </cfRule>
  </conditionalFormatting>
  <conditionalFormatting sqref="K25">
    <cfRule type="expression" dxfId="3747" priority="3">
      <formula>$I25="追加"</formula>
    </cfRule>
    <cfRule type="expression" dxfId="3746" priority="4">
      <formula>$I25="新規"</formula>
    </cfRule>
  </conditionalFormatting>
  <conditionalFormatting sqref="K26">
    <cfRule type="expression" dxfId="3745" priority="1">
      <formula>$I26="追加"</formula>
    </cfRule>
    <cfRule type="expression" dxfId="374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743" priority="47">
      <formula>$Q$1="○"</formula>
    </cfRule>
  </conditionalFormatting>
  <conditionalFormatting sqref="C39">
    <cfRule type="expression" dxfId="3742" priority="45">
      <formula>$C$39&gt;$B$39/2</formula>
    </cfRule>
    <cfRule type="expression" dxfId="3741" priority="46">
      <formula>$C$39&gt;10000000</formula>
    </cfRule>
  </conditionalFormatting>
  <conditionalFormatting sqref="C40">
    <cfRule type="expression" dxfId="3740" priority="43">
      <formula>$C$40&gt;$B$40/2</formula>
    </cfRule>
    <cfRule type="expression" dxfId="3739" priority="44">
      <formula>$C$40&gt;1000000</formula>
    </cfRule>
  </conditionalFormatting>
  <conditionalFormatting sqref="C41">
    <cfRule type="expression" dxfId="3738" priority="41">
      <formula>$C$41&gt;$B$41/2</formula>
    </cfRule>
    <cfRule type="expression" dxfId="3737" priority="42">
      <formula>$C$41&gt;100000</formula>
    </cfRule>
  </conditionalFormatting>
  <conditionalFormatting sqref="R9">
    <cfRule type="expression" dxfId="3736" priority="38">
      <formula>R9="NG"</formula>
    </cfRule>
  </conditionalFormatting>
  <conditionalFormatting sqref="K29:K32 K34:K36 L25:M36">
    <cfRule type="expression" dxfId="3735" priority="21">
      <formula>$J25="追加"</formula>
    </cfRule>
    <cfRule type="expression" dxfId="3734" priority="40">
      <formula>$J25="新規"</formula>
    </cfRule>
  </conditionalFormatting>
  <conditionalFormatting sqref="B39:B41">
    <cfRule type="expression" dxfId="3733" priority="39">
      <formula>($C39+$D39+$E39)&lt;&gt;$B39</formula>
    </cfRule>
  </conditionalFormatting>
  <conditionalFormatting sqref="R39:T41">
    <cfRule type="expression" dxfId="3732" priority="36">
      <formula>R39="NG"</formula>
    </cfRule>
    <cfRule type="expression" dxfId="3731" priority="37">
      <formula>$R21="NG"</formula>
    </cfRule>
  </conditionalFormatting>
  <conditionalFormatting sqref="T42">
    <cfRule type="expression" dxfId="3730" priority="34">
      <formula>T42="NG"</formula>
    </cfRule>
    <cfRule type="expression" dxfId="3729" priority="35">
      <formula>$R24="NG"</formula>
    </cfRule>
  </conditionalFormatting>
  <conditionalFormatting sqref="R60:R61">
    <cfRule type="expression" dxfId="3728" priority="32">
      <formula>R60="NG"</formula>
    </cfRule>
    <cfRule type="expression" dxfId="3727" priority="33">
      <formula>$R43="NG"</formula>
    </cfRule>
  </conditionalFormatting>
  <conditionalFormatting sqref="R65">
    <cfRule type="expression" dxfId="3726" priority="31">
      <formula>R65="NG"</formula>
    </cfRule>
  </conditionalFormatting>
  <conditionalFormatting sqref="R3">
    <cfRule type="expression" dxfId="3725" priority="29">
      <formula>$R3&lt;&gt;"要修正！"</formula>
    </cfRule>
    <cfRule type="expression" dxfId="3724" priority="30">
      <formula>$R3="要修正！"</formula>
    </cfRule>
  </conditionalFormatting>
  <conditionalFormatting sqref="S34:S36 S25:S32">
    <cfRule type="expression" dxfId="3723" priority="48">
      <formula>S25="NG"</formula>
    </cfRule>
  </conditionalFormatting>
  <conditionalFormatting sqref="S59">
    <cfRule type="expression" dxfId="3722" priority="28">
      <formula>S59="NG"</formula>
    </cfRule>
  </conditionalFormatting>
  <conditionalFormatting sqref="R59">
    <cfRule type="expression" dxfId="3721" priority="26">
      <formula>R59="NG"</formula>
    </cfRule>
    <cfRule type="expression" dxfId="3720" priority="27">
      <formula>$R42="NG"</formula>
    </cfRule>
  </conditionalFormatting>
  <conditionalFormatting sqref="R72">
    <cfRule type="expression" dxfId="3719" priority="25">
      <formula>R72="NG"</formula>
    </cfRule>
  </conditionalFormatting>
  <conditionalFormatting sqref="R25:R36">
    <cfRule type="expression" dxfId="3718" priority="24">
      <formula>R25="NG"</formula>
    </cfRule>
  </conditionalFormatting>
  <conditionalFormatting sqref="S12:S19">
    <cfRule type="expression" dxfId="3717" priority="22">
      <formula>$S12="NG"</formula>
    </cfRule>
    <cfRule type="expression" dxfId="3716" priority="23">
      <formula>$R1048572="NG"</formula>
    </cfRule>
  </conditionalFormatting>
  <conditionalFormatting sqref="T25:T36">
    <cfRule type="expression" dxfId="3715" priority="20">
      <formula>T25="NG"</formula>
    </cfRule>
  </conditionalFormatting>
  <conditionalFormatting sqref="K33">
    <cfRule type="expression" dxfId="3714" priority="17">
      <formula>$J33="追加"</formula>
    </cfRule>
    <cfRule type="expression" dxfId="3713" priority="18">
      <formula>$J33="新規"</formula>
    </cfRule>
  </conditionalFormatting>
  <conditionalFormatting sqref="S33">
    <cfRule type="expression" dxfId="3712" priority="19">
      <formula>S33="NG"</formula>
    </cfRule>
  </conditionalFormatting>
  <conditionalFormatting sqref="K28">
    <cfRule type="expression" dxfId="3711" priority="15">
      <formula>$J28="追加"</formula>
    </cfRule>
    <cfRule type="expression" dxfId="3710" priority="16">
      <formula>$J28="新規"</formula>
    </cfRule>
  </conditionalFormatting>
  <conditionalFormatting sqref="L9">
    <cfRule type="expression" dxfId="3709" priority="14">
      <formula>$L$9="NG"</formula>
    </cfRule>
  </conditionalFormatting>
  <conditionalFormatting sqref="R4:R5">
    <cfRule type="expression" dxfId="3708" priority="13">
      <formula>$R$3="要修正！"</formula>
    </cfRule>
  </conditionalFormatting>
  <conditionalFormatting sqref="A41:H41">
    <cfRule type="expression" dxfId="3707" priority="12">
      <formula>$Q$1="○"</formula>
    </cfRule>
  </conditionalFormatting>
  <conditionalFormatting sqref="A55:G55">
    <cfRule type="expression" dxfId="3706" priority="11">
      <formula>$Q$1="○"</formula>
    </cfRule>
  </conditionalFormatting>
  <conditionalFormatting sqref="A83:J83">
    <cfRule type="expression" dxfId="3705" priority="10">
      <formula>$Q$1="○"</formula>
    </cfRule>
  </conditionalFormatting>
  <conditionalFormatting sqref="J25:J26">
    <cfRule type="expression" dxfId="3704" priority="8">
      <formula>$I25="追加"</formula>
    </cfRule>
    <cfRule type="expression" dxfId="3703" priority="9">
      <formula>$I25="新規"</formula>
    </cfRule>
  </conditionalFormatting>
  <conditionalFormatting sqref="J27:K27">
    <cfRule type="expression" dxfId="3702" priority="6">
      <formula>$I27="追加"</formula>
    </cfRule>
    <cfRule type="expression" dxfId="3701" priority="7">
      <formula>$I27="新規"</formula>
    </cfRule>
  </conditionalFormatting>
  <conditionalFormatting sqref="A59:G59">
    <cfRule type="expression" dxfId="3700" priority="5">
      <formula>"$Q$1=○"</formula>
    </cfRule>
  </conditionalFormatting>
  <conditionalFormatting sqref="K25">
    <cfRule type="expression" dxfId="3699" priority="3">
      <formula>$I25="追加"</formula>
    </cfRule>
    <cfRule type="expression" dxfId="3698" priority="4">
      <formula>$I25="新規"</formula>
    </cfRule>
  </conditionalFormatting>
  <conditionalFormatting sqref="K26">
    <cfRule type="expression" dxfId="3697" priority="1">
      <formula>$I26="追加"</formula>
    </cfRule>
    <cfRule type="expression" dxfId="369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695" priority="47">
      <formula>$Q$1="○"</formula>
    </cfRule>
  </conditionalFormatting>
  <conditionalFormatting sqref="C39">
    <cfRule type="expression" dxfId="3694" priority="45">
      <formula>$C$39&gt;$B$39/2</formula>
    </cfRule>
    <cfRule type="expression" dxfId="3693" priority="46">
      <formula>$C$39&gt;10000000</formula>
    </cfRule>
  </conditionalFormatting>
  <conditionalFormatting sqref="C40">
    <cfRule type="expression" dxfId="3692" priority="43">
      <formula>$C$40&gt;$B$40/2</formula>
    </cfRule>
    <cfRule type="expression" dxfId="3691" priority="44">
      <formula>$C$40&gt;1000000</formula>
    </cfRule>
  </conditionalFormatting>
  <conditionalFormatting sqref="C41">
    <cfRule type="expression" dxfId="3690" priority="41">
      <formula>$C$41&gt;$B$41/2</formula>
    </cfRule>
    <cfRule type="expression" dxfId="3689" priority="42">
      <formula>$C$41&gt;100000</formula>
    </cfRule>
  </conditionalFormatting>
  <conditionalFormatting sqref="R9">
    <cfRule type="expression" dxfId="3688" priority="38">
      <formula>R9="NG"</formula>
    </cfRule>
  </conditionalFormatting>
  <conditionalFormatting sqref="K29:K32 K34:K36 L25:M36">
    <cfRule type="expression" dxfId="3687" priority="21">
      <formula>$J25="追加"</formula>
    </cfRule>
    <cfRule type="expression" dxfId="3686" priority="40">
      <formula>$J25="新規"</formula>
    </cfRule>
  </conditionalFormatting>
  <conditionalFormatting sqref="B39:B41">
    <cfRule type="expression" dxfId="3685" priority="39">
      <formula>($C39+$D39+$E39)&lt;&gt;$B39</formula>
    </cfRule>
  </conditionalFormatting>
  <conditionalFormatting sqref="R39:T41">
    <cfRule type="expression" dxfId="3684" priority="36">
      <formula>R39="NG"</formula>
    </cfRule>
    <cfRule type="expression" dxfId="3683" priority="37">
      <formula>$R21="NG"</formula>
    </cfRule>
  </conditionalFormatting>
  <conditionalFormatting sqref="T42">
    <cfRule type="expression" dxfId="3682" priority="34">
      <formula>T42="NG"</formula>
    </cfRule>
    <cfRule type="expression" dxfId="3681" priority="35">
      <formula>$R24="NG"</formula>
    </cfRule>
  </conditionalFormatting>
  <conditionalFormatting sqref="R60:R61">
    <cfRule type="expression" dxfId="3680" priority="32">
      <formula>R60="NG"</formula>
    </cfRule>
    <cfRule type="expression" dxfId="3679" priority="33">
      <formula>$R43="NG"</formula>
    </cfRule>
  </conditionalFormatting>
  <conditionalFormatting sqref="R65">
    <cfRule type="expression" dxfId="3678" priority="31">
      <formula>R65="NG"</formula>
    </cfRule>
  </conditionalFormatting>
  <conditionalFormatting sqref="R3">
    <cfRule type="expression" dxfId="3677" priority="29">
      <formula>$R3&lt;&gt;"要修正！"</formula>
    </cfRule>
    <cfRule type="expression" dxfId="3676" priority="30">
      <formula>$R3="要修正！"</formula>
    </cfRule>
  </conditionalFormatting>
  <conditionalFormatting sqref="S34:S36 S25:S32">
    <cfRule type="expression" dxfId="3675" priority="48">
      <formula>S25="NG"</formula>
    </cfRule>
  </conditionalFormatting>
  <conditionalFormatting sqref="S59">
    <cfRule type="expression" dxfId="3674" priority="28">
      <formula>S59="NG"</formula>
    </cfRule>
  </conditionalFormatting>
  <conditionalFormatting sqref="R59">
    <cfRule type="expression" dxfId="3673" priority="26">
      <formula>R59="NG"</formula>
    </cfRule>
    <cfRule type="expression" dxfId="3672" priority="27">
      <formula>$R42="NG"</formula>
    </cfRule>
  </conditionalFormatting>
  <conditionalFormatting sqref="R72">
    <cfRule type="expression" dxfId="3671" priority="25">
      <formula>R72="NG"</formula>
    </cfRule>
  </conditionalFormatting>
  <conditionalFormatting sqref="R25:R36">
    <cfRule type="expression" dxfId="3670" priority="24">
      <formula>R25="NG"</formula>
    </cfRule>
  </conditionalFormatting>
  <conditionalFormatting sqref="S12:S19">
    <cfRule type="expression" dxfId="3669" priority="22">
      <formula>$S12="NG"</formula>
    </cfRule>
    <cfRule type="expression" dxfId="3668" priority="23">
      <formula>$R1048572="NG"</formula>
    </cfRule>
  </conditionalFormatting>
  <conditionalFormatting sqref="T25:T36">
    <cfRule type="expression" dxfId="3667" priority="20">
      <formula>T25="NG"</formula>
    </cfRule>
  </conditionalFormatting>
  <conditionalFormatting sqref="K33">
    <cfRule type="expression" dxfId="3666" priority="17">
      <formula>$J33="追加"</formula>
    </cfRule>
    <cfRule type="expression" dxfId="3665" priority="18">
      <formula>$J33="新規"</formula>
    </cfRule>
  </conditionalFormatting>
  <conditionalFormatting sqref="S33">
    <cfRule type="expression" dxfId="3664" priority="19">
      <formula>S33="NG"</formula>
    </cfRule>
  </conditionalFormatting>
  <conditionalFormatting sqref="K28">
    <cfRule type="expression" dxfId="3663" priority="15">
      <formula>$J28="追加"</formula>
    </cfRule>
    <cfRule type="expression" dxfId="3662" priority="16">
      <formula>$J28="新規"</formula>
    </cfRule>
  </conditionalFormatting>
  <conditionalFormatting sqref="L9">
    <cfRule type="expression" dxfId="3661" priority="14">
      <formula>$L$9="NG"</formula>
    </cfRule>
  </conditionalFormatting>
  <conditionalFormatting sqref="R4:R5">
    <cfRule type="expression" dxfId="3660" priority="13">
      <formula>$R$3="要修正！"</formula>
    </cfRule>
  </conditionalFormatting>
  <conditionalFormatting sqref="A41:H41">
    <cfRule type="expression" dxfId="3659" priority="12">
      <formula>$Q$1="○"</formula>
    </cfRule>
  </conditionalFormatting>
  <conditionalFormatting sqref="A55:G55">
    <cfRule type="expression" dxfId="3658" priority="11">
      <formula>$Q$1="○"</formula>
    </cfRule>
  </conditionalFormatting>
  <conditionalFormatting sqref="A83:J83">
    <cfRule type="expression" dxfId="3657" priority="10">
      <formula>$Q$1="○"</formula>
    </cfRule>
  </conditionalFormatting>
  <conditionalFormatting sqref="J25:J26">
    <cfRule type="expression" dxfId="3656" priority="8">
      <formula>$I25="追加"</formula>
    </cfRule>
    <cfRule type="expression" dxfId="3655" priority="9">
      <formula>$I25="新規"</formula>
    </cfRule>
  </conditionalFormatting>
  <conditionalFormatting sqref="J27:K27">
    <cfRule type="expression" dxfId="3654" priority="6">
      <formula>$I27="追加"</formula>
    </cfRule>
    <cfRule type="expression" dxfId="3653" priority="7">
      <formula>$I27="新規"</formula>
    </cfRule>
  </conditionalFormatting>
  <conditionalFormatting sqref="A59:G59">
    <cfRule type="expression" dxfId="3652" priority="5">
      <formula>"$Q$1=○"</formula>
    </cfRule>
  </conditionalFormatting>
  <conditionalFormatting sqref="K25">
    <cfRule type="expression" dxfId="3651" priority="3">
      <formula>$I25="追加"</formula>
    </cfRule>
    <cfRule type="expression" dxfId="3650" priority="4">
      <formula>$I25="新規"</formula>
    </cfRule>
  </conditionalFormatting>
  <conditionalFormatting sqref="K26">
    <cfRule type="expression" dxfId="3649" priority="1">
      <formula>$I26="追加"</formula>
    </cfRule>
    <cfRule type="expression" dxfId="364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647" priority="47">
      <formula>$Q$1="○"</formula>
    </cfRule>
  </conditionalFormatting>
  <conditionalFormatting sqref="C39">
    <cfRule type="expression" dxfId="3646" priority="45">
      <formula>$C$39&gt;$B$39/2</formula>
    </cfRule>
    <cfRule type="expression" dxfId="3645" priority="46">
      <formula>$C$39&gt;10000000</formula>
    </cfRule>
  </conditionalFormatting>
  <conditionalFormatting sqref="C40">
    <cfRule type="expression" dxfId="3644" priority="43">
      <formula>$C$40&gt;$B$40/2</formula>
    </cfRule>
    <cfRule type="expression" dxfId="3643" priority="44">
      <formula>$C$40&gt;1000000</formula>
    </cfRule>
  </conditionalFormatting>
  <conditionalFormatting sqref="C41">
    <cfRule type="expression" dxfId="3642" priority="41">
      <formula>$C$41&gt;$B$41/2</formula>
    </cfRule>
    <cfRule type="expression" dxfId="3641" priority="42">
      <formula>$C$41&gt;100000</formula>
    </cfRule>
  </conditionalFormatting>
  <conditionalFormatting sqref="R9">
    <cfRule type="expression" dxfId="3640" priority="38">
      <formula>R9="NG"</formula>
    </cfRule>
  </conditionalFormatting>
  <conditionalFormatting sqref="K29:K32 K34:K36 L25:M36">
    <cfRule type="expression" dxfId="3639" priority="21">
      <formula>$J25="追加"</formula>
    </cfRule>
    <cfRule type="expression" dxfId="3638" priority="40">
      <formula>$J25="新規"</formula>
    </cfRule>
  </conditionalFormatting>
  <conditionalFormatting sqref="B39:B41">
    <cfRule type="expression" dxfId="3637" priority="39">
      <formula>($C39+$D39+$E39)&lt;&gt;$B39</formula>
    </cfRule>
  </conditionalFormatting>
  <conditionalFormatting sqref="R39:T41">
    <cfRule type="expression" dxfId="3636" priority="36">
      <formula>R39="NG"</formula>
    </cfRule>
    <cfRule type="expression" dxfId="3635" priority="37">
      <formula>$R21="NG"</formula>
    </cfRule>
  </conditionalFormatting>
  <conditionalFormatting sqref="T42">
    <cfRule type="expression" dxfId="3634" priority="34">
      <formula>T42="NG"</formula>
    </cfRule>
    <cfRule type="expression" dxfId="3633" priority="35">
      <formula>$R24="NG"</formula>
    </cfRule>
  </conditionalFormatting>
  <conditionalFormatting sqref="R60:R61">
    <cfRule type="expression" dxfId="3632" priority="32">
      <formula>R60="NG"</formula>
    </cfRule>
    <cfRule type="expression" dxfId="3631" priority="33">
      <formula>$R43="NG"</formula>
    </cfRule>
  </conditionalFormatting>
  <conditionalFormatting sqref="R65">
    <cfRule type="expression" dxfId="3630" priority="31">
      <formula>R65="NG"</formula>
    </cfRule>
  </conditionalFormatting>
  <conditionalFormatting sqref="R3">
    <cfRule type="expression" dxfId="3629" priority="29">
      <formula>$R3&lt;&gt;"要修正！"</formula>
    </cfRule>
    <cfRule type="expression" dxfId="3628" priority="30">
      <formula>$R3="要修正！"</formula>
    </cfRule>
  </conditionalFormatting>
  <conditionalFormatting sqref="S34:S36 S25:S32">
    <cfRule type="expression" dxfId="3627" priority="48">
      <formula>S25="NG"</formula>
    </cfRule>
  </conditionalFormatting>
  <conditionalFormatting sqref="S59">
    <cfRule type="expression" dxfId="3626" priority="28">
      <formula>S59="NG"</formula>
    </cfRule>
  </conditionalFormatting>
  <conditionalFormatting sqref="R59">
    <cfRule type="expression" dxfId="3625" priority="26">
      <formula>R59="NG"</formula>
    </cfRule>
    <cfRule type="expression" dxfId="3624" priority="27">
      <formula>$R42="NG"</formula>
    </cfRule>
  </conditionalFormatting>
  <conditionalFormatting sqref="R72">
    <cfRule type="expression" dxfId="3623" priority="25">
      <formula>R72="NG"</formula>
    </cfRule>
  </conditionalFormatting>
  <conditionalFormatting sqref="R25:R36">
    <cfRule type="expression" dxfId="3622" priority="24">
      <formula>R25="NG"</formula>
    </cfRule>
  </conditionalFormatting>
  <conditionalFormatting sqref="S12:S19">
    <cfRule type="expression" dxfId="3621" priority="22">
      <formula>$S12="NG"</formula>
    </cfRule>
    <cfRule type="expression" dxfId="3620" priority="23">
      <formula>$R1048572="NG"</formula>
    </cfRule>
  </conditionalFormatting>
  <conditionalFormatting sqref="T25:T36">
    <cfRule type="expression" dxfId="3619" priority="20">
      <formula>T25="NG"</formula>
    </cfRule>
  </conditionalFormatting>
  <conditionalFormatting sqref="K33">
    <cfRule type="expression" dxfId="3618" priority="17">
      <formula>$J33="追加"</formula>
    </cfRule>
    <cfRule type="expression" dxfId="3617" priority="18">
      <formula>$J33="新規"</formula>
    </cfRule>
  </conditionalFormatting>
  <conditionalFormatting sqref="S33">
    <cfRule type="expression" dxfId="3616" priority="19">
      <formula>S33="NG"</formula>
    </cfRule>
  </conditionalFormatting>
  <conditionalFormatting sqref="K28">
    <cfRule type="expression" dxfId="3615" priority="15">
      <formula>$J28="追加"</formula>
    </cfRule>
    <cfRule type="expression" dxfId="3614" priority="16">
      <formula>$J28="新規"</formula>
    </cfRule>
  </conditionalFormatting>
  <conditionalFormatting sqref="L9">
    <cfRule type="expression" dxfId="3613" priority="14">
      <formula>$L$9="NG"</formula>
    </cfRule>
  </conditionalFormatting>
  <conditionalFormatting sqref="R4:R5">
    <cfRule type="expression" dxfId="3612" priority="13">
      <formula>$R$3="要修正！"</formula>
    </cfRule>
  </conditionalFormatting>
  <conditionalFormatting sqref="A41:H41">
    <cfRule type="expression" dxfId="3611" priority="12">
      <formula>$Q$1="○"</formula>
    </cfRule>
  </conditionalFormatting>
  <conditionalFormatting sqref="A55:G55">
    <cfRule type="expression" dxfId="3610" priority="11">
      <formula>$Q$1="○"</formula>
    </cfRule>
  </conditionalFormatting>
  <conditionalFormatting sqref="A83:J83">
    <cfRule type="expression" dxfId="3609" priority="10">
      <formula>$Q$1="○"</formula>
    </cfRule>
  </conditionalFormatting>
  <conditionalFormatting sqref="J25:J26">
    <cfRule type="expression" dxfId="3608" priority="8">
      <formula>$I25="追加"</formula>
    </cfRule>
    <cfRule type="expression" dxfId="3607" priority="9">
      <formula>$I25="新規"</formula>
    </cfRule>
  </conditionalFormatting>
  <conditionalFormatting sqref="J27:K27">
    <cfRule type="expression" dxfId="3606" priority="6">
      <formula>$I27="追加"</formula>
    </cfRule>
    <cfRule type="expression" dxfId="3605" priority="7">
      <formula>$I27="新規"</formula>
    </cfRule>
  </conditionalFormatting>
  <conditionalFormatting sqref="A59:G59">
    <cfRule type="expression" dxfId="3604" priority="5">
      <formula>"$Q$1=○"</formula>
    </cfRule>
  </conditionalFormatting>
  <conditionalFormatting sqref="K25">
    <cfRule type="expression" dxfId="3603" priority="3">
      <formula>$I25="追加"</formula>
    </cfRule>
    <cfRule type="expression" dxfId="3602" priority="4">
      <formula>$I25="新規"</formula>
    </cfRule>
  </conditionalFormatting>
  <conditionalFormatting sqref="K26">
    <cfRule type="expression" dxfId="3601" priority="1">
      <formula>$I26="追加"</formula>
    </cfRule>
    <cfRule type="expression" dxfId="360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599" priority="47">
      <formula>$Q$1="○"</formula>
    </cfRule>
  </conditionalFormatting>
  <conditionalFormatting sqref="C39">
    <cfRule type="expression" dxfId="3598" priority="45">
      <formula>$C$39&gt;$B$39/2</formula>
    </cfRule>
    <cfRule type="expression" dxfId="3597" priority="46">
      <formula>$C$39&gt;10000000</formula>
    </cfRule>
  </conditionalFormatting>
  <conditionalFormatting sqref="C40">
    <cfRule type="expression" dxfId="3596" priority="43">
      <formula>$C$40&gt;$B$40/2</formula>
    </cfRule>
    <cfRule type="expression" dxfId="3595" priority="44">
      <formula>$C$40&gt;1000000</formula>
    </cfRule>
  </conditionalFormatting>
  <conditionalFormatting sqref="C41">
    <cfRule type="expression" dxfId="3594" priority="41">
      <formula>$C$41&gt;$B$41/2</formula>
    </cfRule>
    <cfRule type="expression" dxfId="3593" priority="42">
      <formula>$C$41&gt;100000</formula>
    </cfRule>
  </conditionalFormatting>
  <conditionalFormatting sqref="R9">
    <cfRule type="expression" dxfId="3592" priority="38">
      <formula>R9="NG"</formula>
    </cfRule>
  </conditionalFormatting>
  <conditionalFormatting sqref="K29:K32 K34:K36 L25:M36">
    <cfRule type="expression" dxfId="3591" priority="21">
      <formula>$J25="追加"</formula>
    </cfRule>
    <cfRule type="expression" dxfId="3590" priority="40">
      <formula>$J25="新規"</formula>
    </cfRule>
  </conditionalFormatting>
  <conditionalFormatting sqref="B39:B41">
    <cfRule type="expression" dxfId="3589" priority="39">
      <formula>($C39+$D39+$E39)&lt;&gt;$B39</formula>
    </cfRule>
  </conditionalFormatting>
  <conditionalFormatting sqref="R39:T41">
    <cfRule type="expression" dxfId="3588" priority="36">
      <formula>R39="NG"</formula>
    </cfRule>
    <cfRule type="expression" dxfId="3587" priority="37">
      <formula>$R21="NG"</formula>
    </cfRule>
  </conditionalFormatting>
  <conditionalFormatting sqref="T42">
    <cfRule type="expression" dxfId="3586" priority="34">
      <formula>T42="NG"</formula>
    </cfRule>
    <cfRule type="expression" dxfId="3585" priority="35">
      <formula>$R24="NG"</formula>
    </cfRule>
  </conditionalFormatting>
  <conditionalFormatting sqref="R60:R61">
    <cfRule type="expression" dxfId="3584" priority="32">
      <formula>R60="NG"</formula>
    </cfRule>
    <cfRule type="expression" dxfId="3583" priority="33">
      <formula>$R43="NG"</formula>
    </cfRule>
  </conditionalFormatting>
  <conditionalFormatting sqref="R65">
    <cfRule type="expression" dxfId="3582" priority="31">
      <formula>R65="NG"</formula>
    </cfRule>
  </conditionalFormatting>
  <conditionalFormatting sqref="R3">
    <cfRule type="expression" dxfId="3581" priority="29">
      <formula>$R3&lt;&gt;"要修正！"</formula>
    </cfRule>
    <cfRule type="expression" dxfId="3580" priority="30">
      <formula>$R3="要修正！"</formula>
    </cfRule>
  </conditionalFormatting>
  <conditionalFormatting sqref="S34:S36 S25:S32">
    <cfRule type="expression" dxfId="3579" priority="48">
      <formula>S25="NG"</formula>
    </cfRule>
  </conditionalFormatting>
  <conditionalFormatting sqref="S59">
    <cfRule type="expression" dxfId="3578" priority="28">
      <formula>S59="NG"</formula>
    </cfRule>
  </conditionalFormatting>
  <conditionalFormatting sqref="R59">
    <cfRule type="expression" dxfId="3577" priority="26">
      <formula>R59="NG"</formula>
    </cfRule>
    <cfRule type="expression" dxfId="3576" priority="27">
      <formula>$R42="NG"</formula>
    </cfRule>
  </conditionalFormatting>
  <conditionalFormatting sqref="R72">
    <cfRule type="expression" dxfId="3575" priority="25">
      <formula>R72="NG"</formula>
    </cfRule>
  </conditionalFormatting>
  <conditionalFormatting sqref="R25:R36">
    <cfRule type="expression" dxfId="3574" priority="24">
      <formula>R25="NG"</formula>
    </cfRule>
  </conditionalFormatting>
  <conditionalFormatting sqref="S12:S19">
    <cfRule type="expression" dxfId="3573" priority="22">
      <formula>$S12="NG"</formula>
    </cfRule>
    <cfRule type="expression" dxfId="3572" priority="23">
      <formula>$R1048572="NG"</formula>
    </cfRule>
  </conditionalFormatting>
  <conditionalFormatting sqref="T25:T36">
    <cfRule type="expression" dxfId="3571" priority="20">
      <formula>T25="NG"</formula>
    </cfRule>
  </conditionalFormatting>
  <conditionalFormatting sqref="K33">
    <cfRule type="expression" dxfId="3570" priority="17">
      <formula>$J33="追加"</formula>
    </cfRule>
    <cfRule type="expression" dxfId="3569" priority="18">
      <formula>$J33="新規"</formula>
    </cfRule>
  </conditionalFormatting>
  <conditionalFormatting sqref="S33">
    <cfRule type="expression" dxfId="3568" priority="19">
      <formula>S33="NG"</formula>
    </cfRule>
  </conditionalFormatting>
  <conditionalFormatting sqref="K28">
    <cfRule type="expression" dxfId="3567" priority="15">
      <formula>$J28="追加"</formula>
    </cfRule>
    <cfRule type="expression" dxfId="3566" priority="16">
      <formula>$J28="新規"</formula>
    </cfRule>
  </conditionalFormatting>
  <conditionalFormatting sqref="L9">
    <cfRule type="expression" dxfId="3565" priority="14">
      <formula>$L$9="NG"</formula>
    </cfRule>
  </conditionalFormatting>
  <conditionalFormatting sqref="R4:R5">
    <cfRule type="expression" dxfId="3564" priority="13">
      <formula>$R$3="要修正！"</formula>
    </cfRule>
  </conditionalFormatting>
  <conditionalFormatting sqref="A41:H41">
    <cfRule type="expression" dxfId="3563" priority="12">
      <formula>$Q$1="○"</formula>
    </cfRule>
  </conditionalFormatting>
  <conditionalFormatting sqref="A55:G55">
    <cfRule type="expression" dxfId="3562" priority="11">
      <formula>$Q$1="○"</formula>
    </cfRule>
  </conditionalFormatting>
  <conditionalFormatting sqref="A83:J83">
    <cfRule type="expression" dxfId="3561" priority="10">
      <formula>$Q$1="○"</formula>
    </cfRule>
  </conditionalFormatting>
  <conditionalFormatting sqref="J25:J26">
    <cfRule type="expression" dxfId="3560" priority="8">
      <formula>$I25="追加"</formula>
    </cfRule>
    <cfRule type="expression" dxfId="3559" priority="9">
      <formula>$I25="新規"</formula>
    </cfRule>
  </conditionalFormatting>
  <conditionalFormatting sqref="J27:K27">
    <cfRule type="expression" dxfId="3558" priority="6">
      <formula>$I27="追加"</formula>
    </cfRule>
    <cfRule type="expression" dxfId="3557" priority="7">
      <formula>$I27="新規"</formula>
    </cfRule>
  </conditionalFormatting>
  <conditionalFormatting sqref="A59:G59">
    <cfRule type="expression" dxfId="3556" priority="5">
      <formula>"$Q$1=○"</formula>
    </cfRule>
  </conditionalFormatting>
  <conditionalFormatting sqref="K25">
    <cfRule type="expression" dxfId="3555" priority="3">
      <formula>$I25="追加"</formula>
    </cfRule>
    <cfRule type="expression" dxfId="3554" priority="4">
      <formula>$I25="新規"</formula>
    </cfRule>
  </conditionalFormatting>
  <conditionalFormatting sqref="K26">
    <cfRule type="expression" dxfId="3553" priority="1">
      <formula>$I26="追加"</formula>
    </cfRule>
    <cfRule type="expression" dxfId="355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E16" sqref="E16"/>
    </sheetView>
  </sheetViews>
  <sheetFormatPr defaultRowHeight="13.5" x14ac:dyDescent="0.15"/>
  <cols>
    <col min="1" max="1" width="16" style="21" bestFit="1" customWidth="1"/>
    <col min="2" max="2" width="19" style="21" bestFit="1" customWidth="1"/>
    <col min="3" max="3" width="10.5" style="21" bestFit="1" customWidth="1"/>
    <col min="4" max="4" width="11.25" style="21" bestFit="1" customWidth="1"/>
    <col min="5" max="5" width="16" style="21" bestFit="1" customWidth="1"/>
    <col min="6" max="6" width="15.25" style="21" bestFit="1" customWidth="1"/>
    <col min="7" max="7" width="10" style="21" bestFit="1" customWidth="1"/>
    <col min="8" max="8" width="6.25" style="21" bestFit="1" customWidth="1"/>
    <col min="9" max="10" width="20.75" style="21" bestFit="1" customWidth="1"/>
    <col min="11" max="16384" width="9" style="21"/>
  </cols>
  <sheetData>
    <row r="1" spans="1:11" x14ac:dyDescent="0.15">
      <c r="A1" s="21" t="s">
        <v>94</v>
      </c>
      <c r="B1" s="21" t="s">
        <v>68</v>
      </c>
      <c r="C1" s="21" t="s">
        <v>70</v>
      </c>
      <c r="D1" s="21" t="s">
        <v>103</v>
      </c>
      <c r="E1" s="21" t="s">
        <v>117</v>
      </c>
      <c r="F1" s="24" t="s">
        <v>118</v>
      </c>
      <c r="G1" s="21" t="s">
        <v>71</v>
      </c>
      <c r="H1" s="21" t="s">
        <v>134</v>
      </c>
      <c r="I1" s="21" t="s">
        <v>49</v>
      </c>
      <c r="J1" s="21" t="s">
        <v>49</v>
      </c>
      <c r="K1" s="21" t="s">
        <v>93</v>
      </c>
    </row>
    <row r="2" spans="1:11" x14ac:dyDescent="0.15">
      <c r="A2" s="21" t="s">
        <v>86</v>
      </c>
      <c r="B2" s="19" t="s">
        <v>66</v>
      </c>
      <c r="C2" s="24" t="s">
        <v>100</v>
      </c>
      <c r="D2" s="24" t="s">
        <v>101</v>
      </c>
      <c r="E2" s="21" t="s">
        <v>97</v>
      </c>
      <c r="G2" s="21" t="s">
        <v>24</v>
      </c>
      <c r="H2" s="23" t="s">
        <v>90</v>
      </c>
      <c r="I2" s="21" t="s">
        <v>86</v>
      </c>
      <c r="J2" s="21" t="s">
        <v>86</v>
      </c>
      <c r="K2" s="23" t="s">
        <v>90</v>
      </c>
    </row>
    <row r="3" spans="1:11" x14ac:dyDescent="0.15">
      <c r="A3" s="21" t="s">
        <v>95</v>
      </c>
      <c r="B3" s="19" t="s">
        <v>79</v>
      </c>
      <c r="C3" s="21" t="s">
        <v>27</v>
      </c>
      <c r="D3" s="21" t="s">
        <v>102</v>
      </c>
      <c r="E3" s="21" t="s">
        <v>115</v>
      </c>
      <c r="G3" s="21" t="s">
        <v>91</v>
      </c>
      <c r="H3" s="23" t="s">
        <v>6</v>
      </c>
      <c r="I3" s="21" t="s">
        <v>84</v>
      </c>
      <c r="J3" s="21" t="s">
        <v>81</v>
      </c>
      <c r="K3" s="23" t="s">
        <v>6</v>
      </c>
    </row>
    <row r="4" spans="1:11" x14ac:dyDescent="0.15">
      <c r="A4" s="21" t="s">
        <v>96</v>
      </c>
      <c r="B4" s="19" t="s">
        <v>76</v>
      </c>
      <c r="C4" s="21" t="s">
        <v>28</v>
      </c>
      <c r="E4" s="21" t="s">
        <v>150</v>
      </c>
      <c r="G4" s="21" t="s">
        <v>26</v>
      </c>
      <c r="I4" s="21" t="s">
        <v>85</v>
      </c>
      <c r="J4" s="21" t="s">
        <v>82</v>
      </c>
    </row>
    <row r="5" spans="1:11" x14ac:dyDescent="0.15">
      <c r="A5" s="21" t="s">
        <v>98</v>
      </c>
      <c r="B5" s="19" t="s">
        <v>72</v>
      </c>
      <c r="E5" s="21" t="s">
        <v>151</v>
      </c>
      <c r="I5" s="21" t="s">
        <v>87</v>
      </c>
      <c r="J5" s="21" t="s">
        <v>83</v>
      </c>
    </row>
    <row r="6" spans="1:11" x14ac:dyDescent="0.15">
      <c r="A6" s="21" t="s">
        <v>114</v>
      </c>
      <c r="B6" s="19" t="s">
        <v>73</v>
      </c>
      <c r="E6" s="21" t="s">
        <v>121</v>
      </c>
      <c r="J6" s="21" t="s">
        <v>87</v>
      </c>
    </row>
    <row r="7" spans="1:11" x14ac:dyDescent="0.15">
      <c r="A7" s="21" t="s">
        <v>115</v>
      </c>
      <c r="B7" s="21" t="s">
        <v>77</v>
      </c>
      <c r="E7" s="21" t="s">
        <v>119</v>
      </c>
    </row>
    <row r="8" spans="1:11" x14ac:dyDescent="0.15">
      <c r="A8" s="21" t="s">
        <v>87</v>
      </c>
      <c r="B8" s="21" t="s">
        <v>74</v>
      </c>
      <c r="E8" s="21" t="s">
        <v>120</v>
      </c>
    </row>
    <row r="9" spans="1:11" x14ac:dyDescent="0.15">
      <c r="B9" s="21" t="s">
        <v>75</v>
      </c>
      <c r="E9" s="21" t="s">
        <v>113</v>
      </c>
    </row>
    <row r="10" spans="1:11" x14ac:dyDescent="0.15">
      <c r="B10" s="21" t="s">
        <v>78</v>
      </c>
      <c r="E10" s="21" t="s">
        <v>167</v>
      </c>
    </row>
    <row r="11" spans="1:11" x14ac:dyDescent="0.15">
      <c r="B11" s="21" t="s">
        <v>87</v>
      </c>
      <c r="E11" s="21" t="s">
        <v>168</v>
      </c>
    </row>
    <row r="12" spans="1:11" x14ac:dyDescent="0.15">
      <c r="E12" s="21" t="s">
        <v>173</v>
      </c>
    </row>
    <row r="14" spans="1:11" x14ac:dyDescent="0.15">
      <c r="E14" s="104" t="s">
        <v>116</v>
      </c>
    </row>
    <row r="15" spans="1:11" x14ac:dyDescent="0.15">
      <c r="E15" s="104" t="s">
        <v>146</v>
      </c>
    </row>
    <row r="16" spans="1:11" x14ac:dyDescent="0.15">
      <c r="E16" s="104" t="s">
        <v>147</v>
      </c>
    </row>
    <row r="17" spans="5:5" x14ac:dyDescent="0.15">
      <c r="E17" s="104"/>
    </row>
    <row r="18" spans="5:5" x14ac:dyDescent="0.15">
      <c r="E18" s="104" t="s">
        <v>171</v>
      </c>
    </row>
    <row r="19" spans="5:5" x14ac:dyDescent="0.15">
      <c r="E19" s="104"/>
    </row>
    <row r="20" spans="5:5" x14ac:dyDescent="0.15">
      <c r="E20" s="104" t="s">
        <v>149</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551" priority="47">
      <formula>$Q$1="○"</formula>
    </cfRule>
  </conditionalFormatting>
  <conditionalFormatting sqref="C39">
    <cfRule type="expression" dxfId="3550" priority="45">
      <formula>$C$39&gt;$B$39/2</formula>
    </cfRule>
    <cfRule type="expression" dxfId="3549" priority="46">
      <formula>$C$39&gt;10000000</formula>
    </cfRule>
  </conditionalFormatting>
  <conditionalFormatting sqref="C40">
    <cfRule type="expression" dxfId="3548" priority="43">
      <formula>$C$40&gt;$B$40/2</formula>
    </cfRule>
    <cfRule type="expression" dxfId="3547" priority="44">
      <formula>$C$40&gt;1000000</formula>
    </cfRule>
  </conditionalFormatting>
  <conditionalFormatting sqref="C41">
    <cfRule type="expression" dxfId="3546" priority="41">
      <formula>$C$41&gt;$B$41/2</formula>
    </cfRule>
    <cfRule type="expression" dxfId="3545" priority="42">
      <formula>$C$41&gt;100000</formula>
    </cfRule>
  </conditionalFormatting>
  <conditionalFormatting sqref="R9">
    <cfRule type="expression" dxfId="3544" priority="38">
      <formula>R9="NG"</formula>
    </cfRule>
  </conditionalFormatting>
  <conditionalFormatting sqref="K29:K32 K34:K36 L25:M36">
    <cfRule type="expression" dxfId="3543" priority="21">
      <formula>$J25="追加"</formula>
    </cfRule>
    <cfRule type="expression" dxfId="3542" priority="40">
      <formula>$J25="新規"</formula>
    </cfRule>
  </conditionalFormatting>
  <conditionalFormatting sqref="B39:B41">
    <cfRule type="expression" dxfId="3541" priority="39">
      <formula>($C39+$D39+$E39)&lt;&gt;$B39</formula>
    </cfRule>
  </conditionalFormatting>
  <conditionalFormatting sqref="R39:T41">
    <cfRule type="expression" dxfId="3540" priority="36">
      <formula>R39="NG"</formula>
    </cfRule>
    <cfRule type="expression" dxfId="3539" priority="37">
      <formula>$R21="NG"</formula>
    </cfRule>
  </conditionalFormatting>
  <conditionalFormatting sqref="T42">
    <cfRule type="expression" dxfId="3538" priority="34">
      <formula>T42="NG"</formula>
    </cfRule>
    <cfRule type="expression" dxfId="3537" priority="35">
      <formula>$R24="NG"</formula>
    </cfRule>
  </conditionalFormatting>
  <conditionalFormatting sqref="R60:R61">
    <cfRule type="expression" dxfId="3536" priority="32">
      <formula>R60="NG"</formula>
    </cfRule>
    <cfRule type="expression" dxfId="3535" priority="33">
      <formula>$R43="NG"</formula>
    </cfRule>
  </conditionalFormatting>
  <conditionalFormatting sqref="R65">
    <cfRule type="expression" dxfId="3534" priority="31">
      <formula>R65="NG"</formula>
    </cfRule>
  </conditionalFormatting>
  <conditionalFormatting sqref="R3">
    <cfRule type="expression" dxfId="3533" priority="29">
      <formula>$R3&lt;&gt;"要修正！"</formula>
    </cfRule>
    <cfRule type="expression" dxfId="3532" priority="30">
      <formula>$R3="要修正！"</formula>
    </cfRule>
  </conditionalFormatting>
  <conditionalFormatting sqref="S34:S36 S25:S32">
    <cfRule type="expression" dxfId="3531" priority="48">
      <formula>S25="NG"</formula>
    </cfRule>
  </conditionalFormatting>
  <conditionalFormatting sqref="S59">
    <cfRule type="expression" dxfId="3530" priority="28">
      <formula>S59="NG"</formula>
    </cfRule>
  </conditionalFormatting>
  <conditionalFormatting sqref="R59">
    <cfRule type="expression" dxfId="3529" priority="26">
      <formula>R59="NG"</formula>
    </cfRule>
    <cfRule type="expression" dxfId="3528" priority="27">
      <formula>$R42="NG"</formula>
    </cfRule>
  </conditionalFormatting>
  <conditionalFormatting sqref="R72">
    <cfRule type="expression" dxfId="3527" priority="25">
      <formula>R72="NG"</formula>
    </cfRule>
  </conditionalFormatting>
  <conditionalFormatting sqref="R25:R36">
    <cfRule type="expression" dxfId="3526" priority="24">
      <formula>R25="NG"</formula>
    </cfRule>
  </conditionalFormatting>
  <conditionalFormatting sqref="S12:S19">
    <cfRule type="expression" dxfId="3525" priority="22">
      <formula>$S12="NG"</formula>
    </cfRule>
    <cfRule type="expression" dxfId="3524" priority="23">
      <formula>$R1048572="NG"</formula>
    </cfRule>
  </conditionalFormatting>
  <conditionalFormatting sqref="T25:T36">
    <cfRule type="expression" dxfId="3523" priority="20">
      <formula>T25="NG"</formula>
    </cfRule>
  </conditionalFormatting>
  <conditionalFormatting sqref="K33">
    <cfRule type="expression" dxfId="3522" priority="17">
      <formula>$J33="追加"</formula>
    </cfRule>
    <cfRule type="expression" dxfId="3521" priority="18">
      <formula>$J33="新規"</formula>
    </cfRule>
  </conditionalFormatting>
  <conditionalFormatting sqref="S33">
    <cfRule type="expression" dxfId="3520" priority="19">
      <formula>S33="NG"</formula>
    </cfRule>
  </conditionalFormatting>
  <conditionalFormatting sqref="K28">
    <cfRule type="expression" dxfId="3519" priority="15">
      <formula>$J28="追加"</formula>
    </cfRule>
    <cfRule type="expression" dxfId="3518" priority="16">
      <formula>$J28="新規"</formula>
    </cfRule>
  </conditionalFormatting>
  <conditionalFormatting sqref="L9">
    <cfRule type="expression" dxfId="3517" priority="14">
      <formula>$L$9="NG"</formula>
    </cfRule>
  </conditionalFormatting>
  <conditionalFormatting sqref="R4:R5">
    <cfRule type="expression" dxfId="3516" priority="13">
      <formula>$R$3="要修正！"</formula>
    </cfRule>
  </conditionalFormatting>
  <conditionalFormatting sqref="A41:H41">
    <cfRule type="expression" dxfId="3515" priority="12">
      <formula>$Q$1="○"</formula>
    </cfRule>
  </conditionalFormatting>
  <conditionalFormatting sqref="A55:G55">
    <cfRule type="expression" dxfId="3514" priority="11">
      <formula>$Q$1="○"</formula>
    </cfRule>
  </conditionalFormatting>
  <conditionalFormatting sqref="A83:J83">
    <cfRule type="expression" dxfId="3513" priority="10">
      <formula>$Q$1="○"</formula>
    </cfRule>
  </conditionalFormatting>
  <conditionalFormatting sqref="J25:J26">
    <cfRule type="expression" dxfId="3512" priority="8">
      <formula>$I25="追加"</formula>
    </cfRule>
    <cfRule type="expression" dxfId="3511" priority="9">
      <formula>$I25="新規"</formula>
    </cfRule>
  </conditionalFormatting>
  <conditionalFormatting sqref="J27:K27">
    <cfRule type="expression" dxfId="3510" priority="6">
      <formula>$I27="追加"</formula>
    </cfRule>
    <cfRule type="expression" dxfId="3509" priority="7">
      <formula>$I27="新規"</formula>
    </cfRule>
  </conditionalFormatting>
  <conditionalFormatting sqref="A59:G59">
    <cfRule type="expression" dxfId="3508" priority="5">
      <formula>"$Q$1=○"</formula>
    </cfRule>
  </conditionalFormatting>
  <conditionalFormatting sqref="K25">
    <cfRule type="expression" dxfId="3507" priority="3">
      <formula>$I25="追加"</formula>
    </cfRule>
    <cfRule type="expression" dxfId="3506" priority="4">
      <formula>$I25="新規"</formula>
    </cfRule>
  </conditionalFormatting>
  <conditionalFormatting sqref="K26">
    <cfRule type="expression" dxfId="3505" priority="1">
      <formula>$I26="追加"</formula>
    </cfRule>
    <cfRule type="expression" dxfId="350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503" priority="47">
      <formula>$Q$1="○"</formula>
    </cfRule>
  </conditionalFormatting>
  <conditionalFormatting sqref="C39">
    <cfRule type="expression" dxfId="3502" priority="45">
      <formula>$C$39&gt;$B$39/2</formula>
    </cfRule>
    <cfRule type="expression" dxfId="3501" priority="46">
      <formula>$C$39&gt;10000000</formula>
    </cfRule>
  </conditionalFormatting>
  <conditionalFormatting sqref="C40">
    <cfRule type="expression" dxfId="3500" priority="43">
      <formula>$C$40&gt;$B$40/2</formula>
    </cfRule>
    <cfRule type="expression" dxfId="3499" priority="44">
      <formula>$C$40&gt;1000000</formula>
    </cfRule>
  </conditionalFormatting>
  <conditionalFormatting sqref="C41">
    <cfRule type="expression" dxfId="3498" priority="41">
      <formula>$C$41&gt;$B$41/2</formula>
    </cfRule>
    <cfRule type="expression" dxfId="3497" priority="42">
      <formula>$C$41&gt;100000</formula>
    </cfRule>
  </conditionalFormatting>
  <conditionalFormatting sqref="R9">
    <cfRule type="expression" dxfId="3496" priority="38">
      <formula>R9="NG"</formula>
    </cfRule>
  </conditionalFormatting>
  <conditionalFormatting sqref="K29:K32 K34:K36 L25:M36">
    <cfRule type="expression" dxfId="3495" priority="21">
      <formula>$J25="追加"</formula>
    </cfRule>
    <cfRule type="expression" dxfId="3494" priority="40">
      <formula>$J25="新規"</formula>
    </cfRule>
  </conditionalFormatting>
  <conditionalFormatting sqref="B39:B41">
    <cfRule type="expression" dxfId="3493" priority="39">
      <formula>($C39+$D39+$E39)&lt;&gt;$B39</formula>
    </cfRule>
  </conditionalFormatting>
  <conditionalFormatting sqref="R39:T41">
    <cfRule type="expression" dxfId="3492" priority="36">
      <formula>R39="NG"</formula>
    </cfRule>
    <cfRule type="expression" dxfId="3491" priority="37">
      <formula>$R21="NG"</formula>
    </cfRule>
  </conditionalFormatting>
  <conditionalFormatting sqref="T42">
    <cfRule type="expression" dxfId="3490" priority="34">
      <formula>T42="NG"</formula>
    </cfRule>
    <cfRule type="expression" dxfId="3489" priority="35">
      <formula>$R24="NG"</formula>
    </cfRule>
  </conditionalFormatting>
  <conditionalFormatting sqref="R60:R61">
    <cfRule type="expression" dxfId="3488" priority="32">
      <formula>R60="NG"</formula>
    </cfRule>
    <cfRule type="expression" dxfId="3487" priority="33">
      <formula>$R43="NG"</formula>
    </cfRule>
  </conditionalFormatting>
  <conditionalFormatting sqref="R65">
    <cfRule type="expression" dxfId="3486" priority="31">
      <formula>R65="NG"</formula>
    </cfRule>
  </conditionalFormatting>
  <conditionalFormatting sqref="R3">
    <cfRule type="expression" dxfId="3485" priority="29">
      <formula>$R3&lt;&gt;"要修正！"</formula>
    </cfRule>
    <cfRule type="expression" dxfId="3484" priority="30">
      <formula>$R3="要修正！"</formula>
    </cfRule>
  </conditionalFormatting>
  <conditionalFormatting sqref="S34:S36 S25:S32">
    <cfRule type="expression" dxfId="3483" priority="48">
      <formula>S25="NG"</formula>
    </cfRule>
  </conditionalFormatting>
  <conditionalFormatting sqref="S59">
    <cfRule type="expression" dxfId="3482" priority="28">
      <formula>S59="NG"</formula>
    </cfRule>
  </conditionalFormatting>
  <conditionalFormatting sqref="R59">
    <cfRule type="expression" dxfId="3481" priority="26">
      <formula>R59="NG"</formula>
    </cfRule>
    <cfRule type="expression" dxfId="3480" priority="27">
      <formula>$R42="NG"</formula>
    </cfRule>
  </conditionalFormatting>
  <conditionalFormatting sqref="R72">
    <cfRule type="expression" dxfId="3479" priority="25">
      <formula>R72="NG"</formula>
    </cfRule>
  </conditionalFormatting>
  <conditionalFormatting sqref="R25:R36">
    <cfRule type="expression" dxfId="3478" priority="24">
      <formula>R25="NG"</formula>
    </cfRule>
  </conditionalFormatting>
  <conditionalFormatting sqref="S12:S19">
    <cfRule type="expression" dxfId="3477" priority="22">
      <formula>$S12="NG"</formula>
    </cfRule>
    <cfRule type="expression" dxfId="3476" priority="23">
      <formula>$R1048572="NG"</formula>
    </cfRule>
  </conditionalFormatting>
  <conditionalFormatting sqref="T25:T36">
    <cfRule type="expression" dxfId="3475" priority="20">
      <formula>T25="NG"</formula>
    </cfRule>
  </conditionalFormatting>
  <conditionalFormatting sqref="K33">
    <cfRule type="expression" dxfId="3474" priority="17">
      <formula>$J33="追加"</formula>
    </cfRule>
    <cfRule type="expression" dxfId="3473" priority="18">
      <formula>$J33="新規"</formula>
    </cfRule>
  </conditionalFormatting>
  <conditionalFormatting sqref="S33">
    <cfRule type="expression" dxfId="3472" priority="19">
      <formula>S33="NG"</formula>
    </cfRule>
  </conditionalFormatting>
  <conditionalFormatting sqref="K28">
    <cfRule type="expression" dxfId="3471" priority="15">
      <formula>$J28="追加"</formula>
    </cfRule>
    <cfRule type="expression" dxfId="3470" priority="16">
      <formula>$J28="新規"</formula>
    </cfRule>
  </conditionalFormatting>
  <conditionalFormatting sqref="L9">
    <cfRule type="expression" dxfId="3469" priority="14">
      <formula>$L$9="NG"</formula>
    </cfRule>
  </conditionalFormatting>
  <conditionalFormatting sqref="R4:R5">
    <cfRule type="expression" dxfId="3468" priority="13">
      <formula>$R$3="要修正！"</formula>
    </cfRule>
  </conditionalFormatting>
  <conditionalFormatting sqref="A41:H41">
    <cfRule type="expression" dxfId="3467" priority="12">
      <formula>$Q$1="○"</formula>
    </cfRule>
  </conditionalFormatting>
  <conditionalFormatting sqref="A55:G55">
    <cfRule type="expression" dxfId="3466" priority="11">
      <formula>$Q$1="○"</formula>
    </cfRule>
  </conditionalFormatting>
  <conditionalFormatting sqref="A83:J83">
    <cfRule type="expression" dxfId="3465" priority="10">
      <formula>$Q$1="○"</formula>
    </cfRule>
  </conditionalFormatting>
  <conditionalFormatting sqref="J25:J26">
    <cfRule type="expression" dxfId="3464" priority="8">
      <formula>$I25="追加"</formula>
    </cfRule>
    <cfRule type="expression" dxfId="3463" priority="9">
      <formula>$I25="新規"</formula>
    </cfRule>
  </conditionalFormatting>
  <conditionalFormatting sqref="J27:K27">
    <cfRule type="expression" dxfId="3462" priority="6">
      <formula>$I27="追加"</formula>
    </cfRule>
    <cfRule type="expression" dxfId="3461" priority="7">
      <formula>$I27="新規"</formula>
    </cfRule>
  </conditionalFormatting>
  <conditionalFormatting sqref="A59:G59">
    <cfRule type="expression" dxfId="3460" priority="5">
      <formula>"$Q$1=○"</formula>
    </cfRule>
  </conditionalFormatting>
  <conditionalFormatting sqref="K25">
    <cfRule type="expression" dxfId="3459" priority="3">
      <formula>$I25="追加"</formula>
    </cfRule>
    <cfRule type="expression" dxfId="3458" priority="4">
      <formula>$I25="新規"</formula>
    </cfRule>
  </conditionalFormatting>
  <conditionalFormatting sqref="K26">
    <cfRule type="expression" dxfId="3457" priority="1">
      <formula>$I26="追加"</formula>
    </cfRule>
    <cfRule type="expression" dxfId="345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455" priority="47">
      <formula>$Q$1="○"</formula>
    </cfRule>
  </conditionalFormatting>
  <conditionalFormatting sqref="C39">
    <cfRule type="expression" dxfId="3454" priority="45">
      <formula>$C$39&gt;$B$39/2</formula>
    </cfRule>
    <cfRule type="expression" dxfId="3453" priority="46">
      <formula>$C$39&gt;10000000</formula>
    </cfRule>
  </conditionalFormatting>
  <conditionalFormatting sqref="C40">
    <cfRule type="expression" dxfId="3452" priority="43">
      <formula>$C$40&gt;$B$40/2</formula>
    </cfRule>
    <cfRule type="expression" dxfId="3451" priority="44">
      <formula>$C$40&gt;1000000</formula>
    </cfRule>
  </conditionalFormatting>
  <conditionalFormatting sqref="C41">
    <cfRule type="expression" dxfId="3450" priority="41">
      <formula>$C$41&gt;$B$41/2</formula>
    </cfRule>
    <cfRule type="expression" dxfId="3449" priority="42">
      <formula>$C$41&gt;100000</formula>
    </cfRule>
  </conditionalFormatting>
  <conditionalFormatting sqref="R9">
    <cfRule type="expression" dxfId="3448" priority="38">
      <formula>R9="NG"</formula>
    </cfRule>
  </conditionalFormatting>
  <conditionalFormatting sqref="K29:K32 K34:K36 L25:M36">
    <cfRule type="expression" dxfId="3447" priority="21">
      <formula>$J25="追加"</formula>
    </cfRule>
    <cfRule type="expression" dxfId="3446" priority="40">
      <formula>$J25="新規"</formula>
    </cfRule>
  </conditionalFormatting>
  <conditionalFormatting sqref="B39:B41">
    <cfRule type="expression" dxfId="3445" priority="39">
      <formula>($C39+$D39+$E39)&lt;&gt;$B39</formula>
    </cfRule>
  </conditionalFormatting>
  <conditionalFormatting sqref="R39:T41">
    <cfRule type="expression" dxfId="3444" priority="36">
      <formula>R39="NG"</formula>
    </cfRule>
    <cfRule type="expression" dxfId="3443" priority="37">
      <formula>$R21="NG"</formula>
    </cfRule>
  </conditionalFormatting>
  <conditionalFormatting sqref="T42">
    <cfRule type="expression" dxfId="3442" priority="34">
      <formula>T42="NG"</formula>
    </cfRule>
    <cfRule type="expression" dxfId="3441" priority="35">
      <formula>$R24="NG"</formula>
    </cfRule>
  </conditionalFormatting>
  <conditionalFormatting sqref="R60:R61">
    <cfRule type="expression" dxfId="3440" priority="32">
      <formula>R60="NG"</formula>
    </cfRule>
    <cfRule type="expression" dxfId="3439" priority="33">
      <formula>$R43="NG"</formula>
    </cfRule>
  </conditionalFormatting>
  <conditionalFormatting sqref="R65">
    <cfRule type="expression" dxfId="3438" priority="31">
      <formula>R65="NG"</formula>
    </cfRule>
  </conditionalFormatting>
  <conditionalFormatting sqref="R3">
    <cfRule type="expression" dxfId="3437" priority="29">
      <formula>$R3&lt;&gt;"要修正！"</formula>
    </cfRule>
    <cfRule type="expression" dxfId="3436" priority="30">
      <formula>$R3="要修正！"</formula>
    </cfRule>
  </conditionalFormatting>
  <conditionalFormatting sqref="S34:S36 S25:S32">
    <cfRule type="expression" dxfId="3435" priority="48">
      <formula>S25="NG"</formula>
    </cfRule>
  </conditionalFormatting>
  <conditionalFormatting sqref="S59">
    <cfRule type="expression" dxfId="3434" priority="28">
      <formula>S59="NG"</formula>
    </cfRule>
  </conditionalFormatting>
  <conditionalFormatting sqref="R59">
    <cfRule type="expression" dxfId="3433" priority="26">
      <formula>R59="NG"</formula>
    </cfRule>
    <cfRule type="expression" dxfId="3432" priority="27">
      <formula>$R42="NG"</formula>
    </cfRule>
  </conditionalFormatting>
  <conditionalFormatting sqref="R72">
    <cfRule type="expression" dxfId="3431" priority="25">
      <formula>R72="NG"</formula>
    </cfRule>
  </conditionalFormatting>
  <conditionalFormatting sqref="R25:R36">
    <cfRule type="expression" dxfId="3430" priority="24">
      <formula>R25="NG"</formula>
    </cfRule>
  </conditionalFormatting>
  <conditionalFormatting sqref="S12:S19">
    <cfRule type="expression" dxfId="3429" priority="22">
      <formula>$S12="NG"</formula>
    </cfRule>
    <cfRule type="expression" dxfId="3428" priority="23">
      <formula>$R1048572="NG"</formula>
    </cfRule>
  </conditionalFormatting>
  <conditionalFormatting sqref="T25:T36">
    <cfRule type="expression" dxfId="3427" priority="20">
      <formula>T25="NG"</formula>
    </cfRule>
  </conditionalFormatting>
  <conditionalFormatting sqref="K33">
    <cfRule type="expression" dxfId="3426" priority="17">
      <formula>$J33="追加"</formula>
    </cfRule>
    <cfRule type="expression" dxfId="3425" priority="18">
      <formula>$J33="新規"</formula>
    </cfRule>
  </conditionalFormatting>
  <conditionalFormatting sqref="S33">
    <cfRule type="expression" dxfId="3424" priority="19">
      <formula>S33="NG"</formula>
    </cfRule>
  </conditionalFormatting>
  <conditionalFormatting sqref="K28">
    <cfRule type="expression" dxfId="3423" priority="15">
      <formula>$J28="追加"</formula>
    </cfRule>
    <cfRule type="expression" dxfId="3422" priority="16">
      <formula>$J28="新規"</formula>
    </cfRule>
  </conditionalFormatting>
  <conditionalFormatting sqref="L9">
    <cfRule type="expression" dxfId="3421" priority="14">
      <formula>$L$9="NG"</formula>
    </cfRule>
  </conditionalFormatting>
  <conditionalFormatting sqref="R4:R5">
    <cfRule type="expression" dxfId="3420" priority="13">
      <formula>$R$3="要修正！"</formula>
    </cfRule>
  </conditionalFormatting>
  <conditionalFormatting sqref="A41:H41">
    <cfRule type="expression" dxfId="3419" priority="12">
      <formula>$Q$1="○"</formula>
    </cfRule>
  </conditionalFormatting>
  <conditionalFormatting sqref="A55:G55">
    <cfRule type="expression" dxfId="3418" priority="11">
      <formula>$Q$1="○"</formula>
    </cfRule>
  </conditionalFormatting>
  <conditionalFormatting sqref="A83:J83">
    <cfRule type="expression" dxfId="3417" priority="10">
      <formula>$Q$1="○"</formula>
    </cfRule>
  </conditionalFormatting>
  <conditionalFormatting sqref="J25:J26">
    <cfRule type="expression" dxfId="3416" priority="8">
      <formula>$I25="追加"</formula>
    </cfRule>
    <cfRule type="expression" dxfId="3415" priority="9">
      <formula>$I25="新規"</formula>
    </cfRule>
  </conditionalFormatting>
  <conditionalFormatting sqref="J27:K27">
    <cfRule type="expression" dxfId="3414" priority="6">
      <formula>$I27="追加"</formula>
    </cfRule>
    <cfRule type="expression" dxfId="3413" priority="7">
      <formula>$I27="新規"</formula>
    </cfRule>
  </conditionalFormatting>
  <conditionalFormatting sqref="A59:G59">
    <cfRule type="expression" dxfId="3412" priority="5">
      <formula>"$Q$1=○"</formula>
    </cfRule>
  </conditionalFormatting>
  <conditionalFormatting sqref="K25">
    <cfRule type="expression" dxfId="3411" priority="3">
      <formula>$I25="追加"</formula>
    </cfRule>
    <cfRule type="expression" dxfId="3410" priority="4">
      <formula>$I25="新規"</formula>
    </cfRule>
  </conditionalFormatting>
  <conditionalFormatting sqref="K26">
    <cfRule type="expression" dxfId="3409" priority="1">
      <formula>$I26="追加"</formula>
    </cfRule>
    <cfRule type="expression" dxfId="340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407" priority="47">
      <formula>$Q$1="○"</formula>
    </cfRule>
  </conditionalFormatting>
  <conditionalFormatting sqref="C39">
    <cfRule type="expression" dxfId="3406" priority="45">
      <formula>$C$39&gt;$B$39/2</formula>
    </cfRule>
    <cfRule type="expression" dxfId="3405" priority="46">
      <formula>$C$39&gt;10000000</formula>
    </cfRule>
  </conditionalFormatting>
  <conditionalFormatting sqref="C40">
    <cfRule type="expression" dxfId="3404" priority="43">
      <formula>$C$40&gt;$B$40/2</formula>
    </cfRule>
    <cfRule type="expression" dxfId="3403" priority="44">
      <formula>$C$40&gt;1000000</formula>
    </cfRule>
  </conditionalFormatting>
  <conditionalFormatting sqref="C41">
    <cfRule type="expression" dxfId="3402" priority="41">
      <formula>$C$41&gt;$B$41/2</formula>
    </cfRule>
    <cfRule type="expression" dxfId="3401" priority="42">
      <formula>$C$41&gt;100000</formula>
    </cfRule>
  </conditionalFormatting>
  <conditionalFormatting sqref="R9">
    <cfRule type="expression" dxfId="3400" priority="38">
      <formula>R9="NG"</formula>
    </cfRule>
  </conditionalFormatting>
  <conditionalFormatting sqref="K29:K32 K34:K36 L25:M36">
    <cfRule type="expression" dxfId="3399" priority="21">
      <formula>$J25="追加"</formula>
    </cfRule>
    <cfRule type="expression" dxfId="3398" priority="40">
      <formula>$J25="新規"</formula>
    </cfRule>
  </conditionalFormatting>
  <conditionalFormatting sqref="B39:B41">
    <cfRule type="expression" dxfId="3397" priority="39">
      <formula>($C39+$D39+$E39)&lt;&gt;$B39</formula>
    </cfRule>
  </conditionalFormatting>
  <conditionalFormatting sqref="R39:T41">
    <cfRule type="expression" dxfId="3396" priority="36">
      <formula>R39="NG"</formula>
    </cfRule>
    <cfRule type="expression" dxfId="3395" priority="37">
      <formula>$R21="NG"</formula>
    </cfRule>
  </conditionalFormatting>
  <conditionalFormatting sqref="T42">
    <cfRule type="expression" dxfId="3394" priority="34">
      <formula>T42="NG"</formula>
    </cfRule>
    <cfRule type="expression" dxfId="3393" priority="35">
      <formula>$R24="NG"</formula>
    </cfRule>
  </conditionalFormatting>
  <conditionalFormatting sqref="R60:R61">
    <cfRule type="expression" dxfId="3392" priority="32">
      <formula>R60="NG"</formula>
    </cfRule>
    <cfRule type="expression" dxfId="3391" priority="33">
      <formula>$R43="NG"</formula>
    </cfRule>
  </conditionalFormatting>
  <conditionalFormatting sqref="R65">
    <cfRule type="expression" dxfId="3390" priority="31">
      <formula>R65="NG"</formula>
    </cfRule>
  </conditionalFormatting>
  <conditionalFormatting sqref="R3">
    <cfRule type="expression" dxfId="3389" priority="29">
      <formula>$R3&lt;&gt;"要修正！"</formula>
    </cfRule>
    <cfRule type="expression" dxfId="3388" priority="30">
      <formula>$R3="要修正！"</formula>
    </cfRule>
  </conditionalFormatting>
  <conditionalFormatting sqref="S34:S36 S25:S32">
    <cfRule type="expression" dxfId="3387" priority="48">
      <formula>S25="NG"</formula>
    </cfRule>
  </conditionalFormatting>
  <conditionalFormatting sqref="S59">
    <cfRule type="expression" dxfId="3386" priority="28">
      <formula>S59="NG"</formula>
    </cfRule>
  </conditionalFormatting>
  <conditionalFormatting sqref="R59">
    <cfRule type="expression" dxfId="3385" priority="26">
      <formula>R59="NG"</formula>
    </cfRule>
    <cfRule type="expression" dxfId="3384" priority="27">
      <formula>$R42="NG"</formula>
    </cfRule>
  </conditionalFormatting>
  <conditionalFormatting sqref="R72">
    <cfRule type="expression" dxfId="3383" priority="25">
      <formula>R72="NG"</formula>
    </cfRule>
  </conditionalFormatting>
  <conditionalFormatting sqref="R25:R36">
    <cfRule type="expression" dxfId="3382" priority="24">
      <formula>R25="NG"</formula>
    </cfRule>
  </conditionalFormatting>
  <conditionalFormatting sqref="S12:S19">
    <cfRule type="expression" dxfId="3381" priority="22">
      <formula>$S12="NG"</formula>
    </cfRule>
    <cfRule type="expression" dxfId="3380" priority="23">
      <formula>$R1048572="NG"</formula>
    </cfRule>
  </conditionalFormatting>
  <conditionalFormatting sqref="T25:T36">
    <cfRule type="expression" dxfId="3379" priority="20">
      <formula>T25="NG"</formula>
    </cfRule>
  </conditionalFormatting>
  <conditionalFormatting sqref="K33">
    <cfRule type="expression" dxfId="3378" priority="17">
      <formula>$J33="追加"</formula>
    </cfRule>
    <cfRule type="expression" dxfId="3377" priority="18">
      <formula>$J33="新規"</formula>
    </cfRule>
  </conditionalFormatting>
  <conditionalFormatting sqref="S33">
    <cfRule type="expression" dxfId="3376" priority="19">
      <formula>S33="NG"</formula>
    </cfRule>
  </conditionalFormatting>
  <conditionalFormatting sqref="K28">
    <cfRule type="expression" dxfId="3375" priority="15">
      <formula>$J28="追加"</formula>
    </cfRule>
    <cfRule type="expression" dxfId="3374" priority="16">
      <formula>$J28="新規"</formula>
    </cfRule>
  </conditionalFormatting>
  <conditionalFormatting sqref="L9">
    <cfRule type="expression" dxfId="3373" priority="14">
      <formula>$L$9="NG"</formula>
    </cfRule>
  </conditionalFormatting>
  <conditionalFormatting sqref="R4:R5">
    <cfRule type="expression" dxfId="3372" priority="13">
      <formula>$R$3="要修正！"</formula>
    </cfRule>
  </conditionalFormatting>
  <conditionalFormatting sqref="A41:H41">
    <cfRule type="expression" dxfId="3371" priority="12">
      <formula>$Q$1="○"</formula>
    </cfRule>
  </conditionalFormatting>
  <conditionalFormatting sqref="A55:G55">
    <cfRule type="expression" dxfId="3370" priority="11">
      <formula>$Q$1="○"</formula>
    </cfRule>
  </conditionalFormatting>
  <conditionalFormatting sqref="A83:J83">
    <cfRule type="expression" dxfId="3369" priority="10">
      <formula>$Q$1="○"</formula>
    </cfRule>
  </conditionalFormatting>
  <conditionalFormatting sqref="J25:J26">
    <cfRule type="expression" dxfId="3368" priority="8">
      <formula>$I25="追加"</formula>
    </cfRule>
    <cfRule type="expression" dxfId="3367" priority="9">
      <formula>$I25="新規"</formula>
    </cfRule>
  </conditionalFormatting>
  <conditionalFormatting sqref="J27:K27">
    <cfRule type="expression" dxfId="3366" priority="6">
      <formula>$I27="追加"</formula>
    </cfRule>
    <cfRule type="expression" dxfId="3365" priority="7">
      <formula>$I27="新規"</formula>
    </cfRule>
  </conditionalFormatting>
  <conditionalFormatting sqref="A59:G59">
    <cfRule type="expression" dxfId="3364" priority="5">
      <formula>"$Q$1=○"</formula>
    </cfRule>
  </conditionalFormatting>
  <conditionalFormatting sqref="K25">
    <cfRule type="expression" dxfId="3363" priority="3">
      <formula>$I25="追加"</formula>
    </cfRule>
    <cfRule type="expression" dxfId="3362" priority="4">
      <formula>$I25="新規"</formula>
    </cfRule>
  </conditionalFormatting>
  <conditionalFormatting sqref="K26">
    <cfRule type="expression" dxfId="3361" priority="1">
      <formula>$I26="追加"</formula>
    </cfRule>
    <cfRule type="expression" dxfId="336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359" priority="47">
      <formula>$Q$1="○"</formula>
    </cfRule>
  </conditionalFormatting>
  <conditionalFormatting sqref="C39">
    <cfRule type="expression" dxfId="3358" priority="45">
      <formula>$C$39&gt;$B$39/2</formula>
    </cfRule>
    <cfRule type="expression" dxfId="3357" priority="46">
      <formula>$C$39&gt;10000000</formula>
    </cfRule>
  </conditionalFormatting>
  <conditionalFormatting sqref="C40">
    <cfRule type="expression" dxfId="3356" priority="43">
      <formula>$C$40&gt;$B$40/2</formula>
    </cfRule>
    <cfRule type="expression" dxfId="3355" priority="44">
      <formula>$C$40&gt;1000000</formula>
    </cfRule>
  </conditionalFormatting>
  <conditionalFormatting sqref="C41">
    <cfRule type="expression" dxfId="3354" priority="41">
      <formula>$C$41&gt;$B$41/2</formula>
    </cfRule>
    <cfRule type="expression" dxfId="3353" priority="42">
      <formula>$C$41&gt;100000</formula>
    </cfRule>
  </conditionalFormatting>
  <conditionalFormatting sqref="R9">
    <cfRule type="expression" dxfId="3352" priority="38">
      <formula>R9="NG"</formula>
    </cfRule>
  </conditionalFormatting>
  <conditionalFormatting sqref="K29:K32 K34:K36 L25:M36">
    <cfRule type="expression" dxfId="3351" priority="21">
      <formula>$J25="追加"</formula>
    </cfRule>
    <cfRule type="expression" dxfId="3350" priority="40">
      <formula>$J25="新規"</formula>
    </cfRule>
  </conditionalFormatting>
  <conditionalFormatting sqref="B39:B41">
    <cfRule type="expression" dxfId="3349" priority="39">
      <formula>($C39+$D39+$E39)&lt;&gt;$B39</formula>
    </cfRule>
  </conditionalFormatting>
  <conditionalFormatting sqref="R39:T41">
    <cfRule type="expression" dxfId="3348" priority="36">
      <formula>R39="NG"</formula>
    </cfRule>
    <cfRule type="expression" dxfId="3347" priority="37">
      <formula>$R21="NG"</formula>
    </cfRule>
  </conditionalFormatting>
  <conditionalFormatting sqref="T42">
    <cfRule type="expression" dxfId="3346" priority="34">
      <formula>T42="NG"</formula>
    </cfRule>
    <cfRule type="expression" dxfId="3345" priority="35">
      <formula>$R24="NG"</formula>
    </cfRule>
  </conditionalFormatting>
  <conditionalFormatting sqref="R60:R61">
    <cfRule type="expression" dxfId="3344" priority="32">
      <formula>R60="NG"</formula>
    </cfRule>
    <cfRule type="expression" dxfId="3343" priority="33">
      <formula>$R43="NG"</formula>
    </cfRule>
  </conditionalFormatting>
  <conditionalFormatting sqref="R65">
    <cfRule type="expression" dxfId="3342" priority="31">
      <formula>R65="NG"</formula>
    </cfRule>
  </conditionalFormatting>
  <conditionalFormatting sqref="R3">
    <cfRule type="expression" dxfId="3341" priority="29">
      <formula>$R3&lt;&gt;"要修正！"</formula>
    </cfRule>
    <cfRule type="expression" dxfId="3340" priority="30">
      <formula>$R3="要修正！"</formula>
    </cfRule>
  </conditionalFormatting>
  <conditionalFormatting sqref="S34:S36 S25:S32">
    <cfRule type="expression" dxfId="3339" priority="48">
      <formula>S25="NG"</formula>
    </cfRule>
  </conditionalFormatting>
  <conditionalFormatting sqref="S59">
    <cfRule type="expression" dxfId="3338" priority="28">
      <formula>S59="NG"</formula>
    </cfRule>
  </conditionalFormatting>
  <conditionalFormatting sqref="R59">
    <cfRule type="expression" dxfId="3337" priority="26">
      <formula>R59="NG"</formula>
    </cfRule>
    <cfRule type="expression" dxfId="3336" priority="27">
      <formula>$R42="NG"</formula>
    </cfRule>
  </conditionalFormatting>
  <conditionalFormatting sqref="R72">
    <cfRule type="expression" dxfId="3335" priority="25">
      <formula>R72="NG"</formula>
    </cfRule>
  </conditionalFormatting>
  <conditionalFormatting sqref="R25:R36">
    <cfRule type="expression" dxfId="3334" priority="24">
      <formula>R25="NG"</formula>
    </cfRule>
  </conditionalFormatting>
  <conditionalFormatting sqref="S12:S19">
    <cfRule type="expression" dxfId="3333" priority="22">
      <formula>$S12="NG"</formula>
    </cfRule>
    <cfRule type="expression" dxfId="3332" priority="23">
      <formula>$R1048572="NG"</formula>
    </cfRule>
  </conditionalFormatting>
  <conditionalFormatting sqref="T25:T36">
    <cfRule type="expression" dxfId="3331" priority="20">
      <formula>T25="NG"</formula>
    </cfRule>
  </conditionalFormatting>
  <conditionalFormatting sqref="K33">
    <cfRule type="expression" dxfId="3330" priority="17">
      <formula>$J33="追加"</formula>
    </cfRule>
    <cfRule type="expression" dxfId="3329" priority="18">
      <formula>$J33="新規"</formula>
    </cfRule>
  </conditionalFormatting>
  <conditionalFormatting sqref="S33">
    <cfRule type="expression" dxfId="3328" priority="19">
      <formula>S33="NG"</formula>
    </cfRule>
  </conditionalFormatting>
  <conditionalFormatting sqref="K28">
    <cfRule type="expression" dxfId="3327" priority="15">
      <formula>$J28="追加"</formula>
    </cfRule>
    <cfRule type="expression" dxfId="3326" priority="16">
      <formula>$J28="新規"</formula>
    </cfRule>
  </conditionalFormatting>
  <conditionalFormatting sqref="L9">
    <cfRule type="expression" dxfId="3325" priority="14">
      <formula>$L$9="NG"</formula>
    </cfRule>
  </conditionalFormatting>
  <conditionalFormatting sqref="R4:R5">
    <cfRule type="expression" dxfId="3324" priority="13">
      <formula>$R$3="要修正！"</formula>
    </cfRule>
  </conditionalFormatting>
  <conditionalFormatting sqref="A41:H41">
    <cfRule type="expression" dxfId="3323" priority="12">
      <formula>$Q$1="○"</formula>
    </cfRule>
  </conditionalFormatting>
  <conditionalFormatting sqref="A55:G55">
    <cfRule type="expression" dxfId="3322" priority="11">
      <formula>$Q$1="○"</formula>
    </cfRule>
  </conditionalFormatting>
  <conditionalFormatting sqref="A83:J83">
    <cfRule type="expression" dxfId="3321" priority="10">
      <formula>$Q$1="○"</formula>
    </cfRule>
  </conditionalFormatting>
  <conditionalFormatting sqref="J25:J26">
    <cfRule type="expression" dxfId="3320" priority="8">
      <formula>$I25="追加"</formula>
    </cfRule>
    <cfRule type="expression" dxfId="3319" priority="9">
      <formula>$I25="新規"</formula>
    </cfRule>
  </conditionalFormatting>
  <conditionalFormatting sqref="J27:K27">
    <cfRule type="expression" dxfId="3318" priority="6">
      <formula>$I27="追加"</formula>
    </cfRule>
    <cfRule type="expression" dxfId="3317" priority="7">
      <formula>$I27="新規"</formula>
    </cfRule>
  </conditionalFormatting>
  <conditionalFormatting sqref="A59:G59">
    <cfRule type="expression" dxfId="3316" priority="5">
      <formula>"$Q$1=○"</formula>
    </cfRule>
  </conditionalFormatting>
  <conditionalFormatting sqref="K25">
    <cfRule type="expression" dxfId="3315" priority="3">
      <formula>$I25="追加"</formula>
    </cfRule>
    <cfRule type="expression" dxfId="3314" priority="4">
      <formula>$I25="新規"</formula>
    </cfRule>
  </conditionalFormatting>
  <conditionalFormatting sqref="K26">
    <cfRule type="expression" dxfId="3313" priority="1">
      <formula>$I26="追加"</formula>
    </cfRule>
    <cfRule type="expression" dxfId="331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311" priority="47">
      <formula>$Q$1="○"</formula>
    </cfRule>
  </conditionalFormatting>
  <conditionalFormatting sqref="C39">
    <cfRule type="expression" dxfId="3310" priority="45">
      <formula>$C$39&gt;$B$39/2</formula>
    </cfRule>
    <cfRule type="expression" dxfId="3309" priority="46">
      <formula>$C$39&gt;10000000</formula>
    </cfRule>
  </conditionalFormatting>
  <conditionalFormatting sqref="C40">
    <cfRule type="expression" dxfId="3308" priority="43">
      <formula>$C$40&gt;$B$40/2</formula>
    </cfRule>
    <cfRule type="expression" dxfId="3307" priority="44">
      <formula>$C$40&gt;1000000</formula>
    </cfRule>
  </conditionalFormatting>
  <conditionalFormatting sqref="C41">
    <cfRule type="expression" dxfId="3306" priority="41">
      <formula>$C$41&gt;$B$41/2</formula>
    </cfRule>
    <cfRule type="expression" dxfId="3305" priority="42">
      <formula>$C$41&gt;100000</formula>
    </cfRule>
  </conditionalFormatting>
  <conditionalFormatting sqref="R9">
    <cfRule type="expression" dxfId="3304" priority="38">
      <formula>R9="NG"</formula>
    </cfRule>
  </conditionalFormatting>
  <conditionalFormatting sqref="K29:K32 K34:K36 L25:M36">
    <cfRule type="expression" dxfId="3303" priority="21">
      <formula>$J25="追加"</formula>
    </cfRule>
    <cfRule type="expression" dxfId="3302" priority="40">
      <formula>$J25="新規"</formula>
    </cfRule>
  </conditionalFormatting>
  <conditionalFormatting sqref="B39:B41">
    <cfRule type="expression" dxfId="3301" priority="39">
      <formula>($C39+$D39+$E39)&lt;&gt;$B39</formula>
    </cfRule>
  </conditionalFormatting>
  <conditionalFormatting sqref="R39:T41">
    <cfRule type="expression" dxfId="3300" priority="36">
      <formula>R39="NG"</formula>
    </cfRule>
    <cfRule type="expression" dxfId="3299" priority="37">
      <formula>$R21="NG"</formula>
    </cfRule>
  </conditionalFormatting>
  <conditionalFormatting sqref="T42">
    <cfRule type="expression" dxfId="3298" priority="34">
      <formula>T42="NG"</formula>
    </cfRule>
    <cfRule type="expression" dxfId="3297" priority="35">
      <formula>$R24="NG"</formula>
    </cfRule>
  </conditionalFormatting>
  <conditionalFormatting sqref="R60:R61">
    <cfRule type="expression" dxfId="3296" priority="32">
      <formula>R60="NG"</formula>
    </cfRule>
    <cfRule type="expression" dxfId="3295" priority="33">
      <formula>$R43="NG"</formula>
    </cfRule>
  </conditionalFormatting>
  <conditionalFormatting sqref="R65">
    <cfRule type="expression" dxfId="3294" priority="31">
      <formula>R65="NG"</formula>
    </cfRule>
  </conditionalFormatting>
  <conditionalFormatting sqref="R3">
    <cfRule type="expression" dxfId="3293" priority="29">
      <formula>$R3&lt;&gt;"要修正！"</formula>
    </cfRule>
    <cfRule type="expression" dxfId="3292" priority="30">
      <formula>$R3="要修正！"</formula>
    </cfRule>
  </conditionalFormatting>
  <conditionalFormatting sqref="S34:S36 S25:S32">
    <cfRule type="expression" dxfId="3291" priority="48">
      <formula>S25="NG"</formula>
    </cfRule>
  </conditionalFormatting>
  <conditionalFormatting sqref="S59">
    <cfRule type="expression" dxfId="3290" priority="28">
      <formula>S59="NG"</formula>
    </cfRule>
  </conditionalFormatting>
  <conditionalFormatting sqref="R59">
    <cfRule type="expression" dxfId="3289" priority="26">
      <formula>R59="NG"</formula>
    </cfRule>
    <cfRule type="expression" dxfId="3288" priority="27">
      <formula>$R42="NG"</formula>
    </cfRule>
  </conditionalFormatting>
  <conditionalFormatting sqref="R72">
    <cfRule type="expression" dxfId="3287" priority="25">
      <formula>R72="NG"</formula>
    </cfRule>
  </conditionalFormatting>
  <conditionalFormatting sqref="R25:R36">
    <cfRule type="expression" dxfId="3286" priority="24">
      <formula>R25="NG"</formula>
    </cfRule>
  </conditionalFormatting>
  <conditionalFormatting sqref="S12:S19">
    <cfRule type="expression" dxfId="3285" priority="22">
      <formula>$S12="NG"</formula>
    </cfRule>
    <cfRule type="expression" dxfId="3284" priority="23">
      <formula>$R1048572="NG"</formula>
    </cfRule>
  </conditionalFormatting>
  <conditionalFormatting sqref="T25:T36">
    <cfRule type="expression" dxfId="3283" priority="20">
      <formula>T25="NG"</formula>
    </cfRule>
  </conditionalFormatting>
  <conditionalFormatting sqref="K33">
    <cfRule type="expression" dxfId="3282" priority="17">
      <formula>$J33="追加"</formula>
    </cfRule>
    <cfRule type="expression" dxfId="3281" priority="18">
      <formula>$J33="新規"</formula>
    </cfRule>
  </conditionalFormatting>
  <conditionalFormatting sqref="S33">
    <cfRule type="expression" dxfId="3280" priority="19">
      <formula>S33="NG"</formula>
    </cfRule>
  </conditionalFormatting>
  <conditionalFormatting sqref="K28">
    <cfRule type="expression" dxfId="3279" priority="15">
      <formula>$J28="追加"</formula>
    </cfRule>
    <cfRule type="expression" dxfId="3278" priority="16">
      <formula>$J28="新規"</formula>
    </cfRule>
  </conditionalFormatting>
  <conditionalFormatting sqref="L9">
    <cfRule type="expression" dxfId="3277" priority="14">
      <formula>$L$9="NG"</formula>
    </cfRule>
  </conditionalFormatting>
  <conditionalFormatting sqref="R4:R5">
    <cfRule type="expression" dxfId="3276" priority="13">
      <formula>$R$3="要修正！"</formula>
    </cfRule>
  </conditionalFormatting>
  <conditionalFormatting sqref="A41:H41">
    <cfRule type="expression" dxfId="3275" priority="12">
      <formula>$Q$1="○"</formula>
    </cfRule>
  </conditionalFormatting>
  <conditionalFormatting sqref="A55:G55">
    <cfRule type="expression" dxfId="3274" priority="11">
      <formula>$Q$1="○"</formula>
    </cfRule>
  </conditionalFormatting>
  <conditionalFormatting sqref="A83:J83">
    <cfRule type="expression" dxfId="3273" priority="10">
      <formula>$Q$1="○"</formula>
    </cfRule>
  </conditionalFormatting>
  <conditionalFormatting sqref="J25:J26">
    <cfRule type="expression" dxfId="3272" priority="8">
      <formula>$I25="追加"</formula>
    </cfRule>
    <cfRule type="expression" dxfId="3271" priority="9">
      <formula>$I25="新規"</formula>
    </cfRule>
  </conditionalFormatting>
  <conditionalFormatting sqref="J27:K27">
    <cfRule type="expression" dxfId="3270" priority="6">
      <formula>$I27="追加"</formula>
    </cfRule>
    <cfRule type="expression" dxfId="3269" priority="7">
      <formula>$I27="新規"</formula>
    </cfRule>
  </conditionalFormatting>
  <conditionalFormatting sqref="A59:G59">
    <cfRule type="expression" dxfId="3268" priority="5">
      <formula>"$Q$1=○"</formula>
    </cfRule>
  </conditionalFormatting>
  <conditionalFormatting sqref="K25">
    <cfRule type="expression" dxfId="3267" priority="3">
      <formula>$I25="追加"</formula>
    </cfRule>
    <cfRule type="expression" dxfId="3266" priority="4">
      <formula>$I25="新規"</formula>
    </cfRule>
  </conditionalFormatting>
  <conditionalFormatting sqref="K26">
    <cfRule type="expression" dxfId="3265" priority="1">
      <formula>$I26="追加"</formula>
    </cfRule>
    <cfRule type="expression" dxfId="326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263" priority="47">
      <formula>$Q$1="○"</formula>
    </cfRule>
  </conditionalFormatting>
  <conditionalFormatting sqref="C39">
    <cfRule type="expression" dxfId="3262" priority="45">
      <formula>$C$39&gt;$B$39/2</formula>
    </cfRule>
    <cfRule type="expression" dxfId="3261" priority="46">
      <formula>$C$39&gt;10000000</formula>
    </cfRule>
  </conditionalFormatting>
  <conditionalFormatting sqref="C40">
    <cfRule type="expression" dxfId="3260" priority="43">
      <formula>$C$40&gt;$B$40/2</formula>
    </cfRule>
    <cfRule type="expression" dxfId="3259" priority="44">
      <formula>$C$40&gt;1000000</formula>
    </cfRule>
  </conditionalFormatting>
  <conditionalFormatting sqref="C41">
    <cfRule type="expression" dxfId="3258" priority="41">
      <formula>$C$41&gt;$B$41/2</formula>
    </cfRule>
    <cfRule type="expression" dxfId="3257" priority="42">
      <formula>$C$41&gt;100000</formula>
    </cfRule>
  </conditionalFormatting>
  <conditionalFormatting sqref="R9">
    <cfRule type="expression" dxfId="3256" priority="38">
      <formula>R9="NG"</formula>
    </cfRule>
  </conditionalFormatting>
  <conditionalFormatting sqref="K29:K32 K34:K36 L25:M36">
    <cfRule type="expression" dxfId="3255" priority="21">
      <formula>$J25="追加"</formula>
    </cfRule>
    <cfRule type="expression" dxfId="3254" priority="40">
      <formula>$J25="新規"</formula>
    </cfRule>
  </conditionalFormatting>
  <conditionalFormatting sqref="B39:B41">
    <cfRule type="expression" dxfId="3253" priority="39">
      <formula>($C39+$D39+$E39)&lt;&gt;$B39</formula>
    </cfRule>
  </conditionalFormatting>
  <conditionalFormatting sqref="R39:T41">
    <cfRule type="expression" dxfId="3252" priority="36">
      <formula>R39="NG"</formula>
    </cfRule>
    <cfRule type="expression" dxfId="3251" priority="37">
      <formula>$R21="NG"</formula>
    </cfRule>
  </conditionalFormatting>
  <conditionalFormatting sqref="T42">
    <cfRule type="expression" dxfId="3250" priority="34">
      <formula>T42="NG"</formula>
    </cfRule>
    <cfRule type="expression" dxfId="3249" priority="35">
      <formula>$R24="NG"</formula>
    </cfRule>
  </conditionalFormatting>
  <conditionalFormatting sqref="R60:R61">
    <cfRule type="expression" dxfId="3248" priority="32">
      <formula>R60="NG"</formula>
    </cfRule>
    <cfRule type="expression" dxfId="3247" priority="33">
      <formula>$R43="NG"</formula>
    </cfRule>
  </conditionalFormatting>
  <conditionalFormatting sqref="R65">
    <cfRule type="expression" dxfId="3246" priority="31">
      <formula>R65="NG"</formula>
    </cfRule>
  </conditionalFormatting>
  <conditionalFormatting sqref="R3">
    <cfRule type="expression" dxfId="3245" priority="29">
      <formula>$R3&lt;&gt;"要修正！"</formula>
    </cfRule>
    <cfRule type="expression" dxfId="3244" priority="30">
      <formula>$R3="要修正！"</formula>
    </cfRule>
  </conditionalFormatting>
  <conditionalFormatting sqref="S34:S36 S25:S32">
    <cfRule type="expression" dxfId="3243" priority="48">
      <formula>S25="NG"</formula>
    </cfRule>
  </conditionalFormatting>
  <conditionalFormatting sqref="S59">
    <cfRule type="expression" dxfId="3242" priority="28">
      <formula>S59="NG"</formula>
    </cfRule>
  </conditionalFormatting>
  <conditionalFormatting sqref="R59">
    <cfRule type="expression" dxfId="3241" priority="26">
      <formula>R59="NG"</formula>
    </cfRule>
    <cfRule type="expression" dxfId="3240" priority="27">
      <formula>$R42="NG"</formula>
    </cfRule>
  </conditionalFormatting>
  <conditionalFormatting sqref="R72">
    <cfRule type="expression" dxfId="3239" priority="25">
      <formula>R72="NG"</formula>
    </cfRule>
  </conditionalFormatting>
  <conditionalFormatting sqref="R25:R36">
    <cfRule type="expression" dxfId="3238" priority="24">
      <formula>R25="NG"</formula>
    </cfRule>
  </conditionalFormatting>
  <conditionalFormatting sqref="S12:S19">
    <cfRule type="expression" dxfId="3237" priority="22">
      <formula>$S12="NG"</formula>
    </cfRule>
    <cfRule type="expression" dxfId="3236" priority="23">
      <formula>$R1048572="NG"</formula>
    </cfRule>
  </conditionalFormatting>
  <conditionalFormatting sqref="T25:T36">
    <cfRule type="expression" dxfId="3235" priority="20">
      <formula>T25="NG"</formula>
    </cfRule>
  </conditionalFormatting>
  <conditionalFormatting sqref="K33">
    <cfRule type="expression" dxfId="3234" priority="17">
      <formula>$J33="追加"</formula>
    </cfRule>
    <cfRule type="expression" dxfId="3233" priority="18">
      <formula>$J33="新規"</formula>
    </cfRule>
  </conditionalFormatting>
  <conditionalFormatting sqref="S33">
    <cfRule type="expression" dxfId="3232" priority="19">
      <formula>S33="NG"</formula>
    </cfRule>
  </conditionalFormatting>
  <conditionalFormatting sqref="K28">
    <cfRule type="expression" dxfId="3231" priority="15">
      <formula>$J28="追加"</formula>
    </cfRule>
    <cfRule type="expression" dxfId="3230" priority="16">
      <formula>$J28="新規"</formula>
    </cfRule>
  </conditionalFormatting>
  <conditionalFormatting sqref="L9">
    <cfRule type="expression" dxfId="3229" priority="14">
      <formula>$L$9="NG"</formula>
    </cfRule>
  </conditionalFormatting>
  <conditionalFormatting sqref="R4:R5">
    <cfRule type="expression" dxfId="3228" priority="13">
      <formula>$R$3="要修正！"</formula>
    </cfRule>
  </conditionalFormatting>
  <conditionalFormatting sqref="A41:H41">
    <cfRule type="expression" dxfId="3227" priority="12">
      <formula>$Q$1="○"</formula>
    </cfRule>
  </conditionalFormatting>
  <conditionalFormatting sqref="A55:G55">
    <cfRule type="expression" dxfId="3226" priority="11">
      <formula>$Q$1="○"</formula>
    </cfRule>
  </conditionalFormatting>
  <conditionalFormatting sqref="A83:J83">
    <cfRule type="expression" dxfId="3225" priority="10">
      <formula>$Q$1="○"</formula>
    </cfRule>
  </conditionalFormatting>
  <conditionalFormatting sqref="J25:J26">
    <cfRule type="expression" dxfId="3224" priority="8">
      <formula>$I25="追加"</formula>
    </cfRule>
    <cfRule type="expression" dxfId="3223" priority="9">
      <formula>$I25="新規"</formula>
    </cfRule>
  </conditionalFormatting>
  <conditionalFormatting sqref="J27:K27">
    <cfRule type="expression" dxfId="3222" priority="6">
      <formula>$I27="追加"</formula>
    </cfRule>
    <cfRule type="expression" dxfId="3221" priority="7">
      <formula>$I27="新規"</formula>
    </cfRule>
  </conditionalFormatting>
  <conditionalFormatting sqref="A59:G59">
    <cfRule type="expression" dxfId="3220" priority="5">
      <formula>"$Q$1=○"</formula>
    </cfRule>
  </conditionalFormatting>
  <conditionalFormatting sqref="K25">
    <cfRule type="expression" dxfId="3219" priority="3">
      <formula>$I25="追加"</formula>
    </cfRule>
    <cfRule type="expression" dxfId="3218" priority="4">
      <formula>$I25="新規"</formula>
    </cfRule>
  </conditionalFormatting>
  <conditionalFormatting sqref="K26">
    <cfRule type="expression" dxfId="3217" priority="1">
      <formula>$I26="追加"</formula>
    </cfRule>
    <cfRule type="expression" dxfId="321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215" priority="47">
      <formula>$Q$1="○"</formula>
    </cfRule>
  </conditionalFormatting>
  <conditionalFormatting sqref="C39">
    <cfRule type="expression" dxfId="3214" priority="45">
      <formula>$C$39&gt;$B$39/2</formula>
    </cfRule>
    <cfRule type="expression" dxfId="3213" priority="46">
      <formula>$C$39&gt;10000000</formula>
    </cfRule>
  </conditionalFormatting>
  <conditionalFormatting sqref="C40">
    <cfRule type="expression" dxfId="3212" priority="43">
      <formula>$C$40&gt;$B$40/2</formula>
    </cfRule>
    <cfRule type="expression" dxfId="3211" priority="44">
      <formula>$C$40&gt;1000000</formula>
    </cfRule>
  </conditionalFormatting>
  <conditionalFormatting sqref="C41">
    <cfRule type="expression" dxfId="3210" priority="41">
      <formula>$C$41&gt;$B$41/2</formula>
    </cfRule>
    <cfRule type="expression" dxfId="3209" priority="42">
      <formula>$C$41&gt;100000</formula>
    </cfRule>
  </conditionalFormatting>
  <conditionalFormatting sqref="R9">
    <cfRule type="expression" dxfId="3208" priority="38">
      <formula>R9="NG"</formula>
    </cfRule>
  </conditionalFormatting>
  <conditionalFormatting sqref="K29:K32 K34:K36 L25:M36">
    <cfRule type="expression" dxfId="3207" priority="21">
      <formula>$J25="追加"</formula>
    </cfRule>
    <cfRule type="expression" dxfId="3206" priority="40">
      <formula>$J25="新規"</formula>
    </cfRule>
  </conditionalFormatting>
  <conditionalFormatting sqref="B39:B41">
    <cfRule type="expression" dxfId="3205" priority="39">
      <formula>($C39+$D39+$E39)&lt;&gt;$B39</formula>
    </cfRule>
  </conditionalFormatting>
  <conditionalFormatting sqref="R39:T41">
    <cfRule type="expression" dxfId="3204" priority="36">
      <formula>R39="NG"</formula>
    </cfRule>
    <cfRule type="expression" dxfId="3203" priority="37">
      <formula>$R21="NG"</formula>
    </cfRule>
  </conditionalFormatting>
  <conditionalFormatting sqref="T42">
    <cfRule type="expression" dxfId="3202" priority="34">
      <formula>T42="NG"</formula>
    </cfRule>
    <cfRule type="expression" dxfId="3201" priority="35">
      <formula>$R24="NG"</formula>
    </cfRule>
  </conditionalFormatting>
  <conditionalFormatting sqref="R60:R61">
    <cfRule type="expression" dxfId="3200" priority="32">
      <formula>R60="NG"</formula>
    </cfRule>
    <cfRule type="expression" dxfId="3199" priority="33">
      <formula>$R43="NG"</formula>
    </cfRule>
  </conditionalFormatting>
  <conditionalFormatting sqref="R65">
    <cfRule type="expression" dxfId="3198" priority="31">
      <formula>R65="NG"</formula>
    </cfRule>
  </conditionalFormatting>
  <conditionalFormatting sqref="R3">
    <cfRule type="expression" dxfId="3197" priority="29">
      <formula>$R3&lt;&gt;"要修正！"</formula>
    </cfRule>
    <cfRule type="expression" dxfId="3196" priority="30">
      <formula>$R3="要修正！"</formula>
    </cfRule>
  </conditionalFormatting>
  <conditionalFormatting sqref="S34:S36 S25:S32">
    <cfRule type="expression" dxfId="3195" priority="48">
      <formula>S25="NG"</formula>
    </cfRule>
  </conditionalFormatting>
  <conditionalFormatting sqref="S59">
    <cfRule type="expression" dxfId="3194" priority="28">
      <formula>S59="NG"</formula>
    </cfRule>
  </conditionalFormatting>
  <conditionalFormatting sqref="R59">
    <cfRule type="expression" dxfId="3193" priority="26">
      <formula>R59="NG"</formula>
    </cfRule>
    <cfRule type="expression" dxfId="3192" priority="27">
      <formula>$R42="NG"</formula>
    </cfRule>
  </conditionalFormatting>
  <conditionalFormatting sqref="R72">
    <cfRule type="expression" dxfId="3191" priority="25">
      <formula>R72="NG"</formula>
    </cfRule>
  </conditionalFormatting>
  <conditionalFormatting sqref="R25:R36">
    <cfRule type="expression" dxfId="3190" priority="24">
      <formula>R25="NG"</formula>
    </cfRule>
  </conditionalFormatting>
  <conditionalFormatting sqref="S12:S19">
    <cfRule type="expression" dxfId="3189" priority="22">
      <formula>$S12="NG"</formula>
    </cfRule>
    <cfRule type="expression" dxfId="3188" priority="23">
      <formula>$R1048572="NG"</formula>
    </cfRule>
  </conditionalFormatting>
  <conditionalFormatting sqref="T25:T36">
    <cfRule type="expression" dxfId="3187" priority="20">
      <formula>T25="NG"</formula>
    </cfRule>
  </conditionalFormatting>
  <conditionalFormatting sqref="K33">
    <cfRule type="expression" dxfId="3186" priority="17">
      <formula>$J33="追加"</formula>
    </cfRule>
    <cfRule type="expression" dxfId="3185" priority="18">
      <formula>$J33="新規"</formula>
    </cfRule>
  </conditionalFormatting>
  <conditionalFormatting sqref="S33">
    <cfRule type="expression" dxfId="3184" priority="19">
      <formula>S33="NG"</formula>
    </cfRule>
  </conditionalFormatting>
  <conditionalFormatting sqref="K28">
    <cfRule type="expression" dxfId="3183" priority="15">
      <formula>$J28="追加"</formula>
    </cfRule>
    <cfRule type="expression" dxfId="3182" priority="16">
      <formula>$J28="新規"</formula>
    </cfRule>
  </conditionalFormatting>
  <conditionalFormatting sqref="L9">
    <cfRule type="expression" dxfId="3181" priority="14">
      <formula>$L$9="NG"</formula>
    </cfRule>
  </conditionalFormatting>
  <conditionalFormatting sqref="R4:R5">
    <cfRule type="expression" dxfId="3180" priority="13">
      <formula>$R$3="要修正！"</formula>
    </cfRule>
  </conditionalFormatting>
  <conditionalFormatting sqref="A41:H41">
    <cfRule type="expression" dxfId="3179" priority="12">
      <formula>$Q$1="○"</formula>
    </cfRule>
  </conditionalFormatting>
  <conditionalFormatting sqref="A55:G55">
    <cfRule type="expression" dxfId="3178" priority="11">
      <formula>$Q$1="○"</formula>
    </cfRule>
  </conditionalFormatting>
  <conditionalFormatting sqref="A83:J83">
    <cfRule type="expression" dxfId="3177" priority="10">
      <formula>$Q$1="○"</formula>
    </cfRule>
  </conditionalFormatting>
  <conditionalFormatting sqref="J25:J26">
    <cfRule type="expression" dxfId="3176" priority="8">
      <formula>$I25="追加"</formula>
    </cfRule>
    <cfRule type="expression" dxfId="3175" priority="9">
      <formula>$I25="新規"</formula>
    </cfRule>
  </conditionalFormatting>
  <conditionalFormatting sqref="J27:K27">
    <cfRule type="expression" dxfId="3174" priority="6">
      <formula>$I27="追加"</formula>
    </cfRule>
    <cfRule type="expression" dxfId="3173" priority="7">
      <formula>$I27="新規"</formula>
    </cfRule>
  </conditionalFormatting>
  <conditionalFormatting sqref="A59:G59">
    <cfRule type="expression" dxfId="3172" priority="5">
      <formula>"$Q$1=○"</formula>
    </cfRule>
  </conditionalFormatting>
  <conditionalFormatting sqref="K25">
    <cfRule type="expression" dxfId="3171" priority="3">
      <formula>$I25="追加"</formula>
    </cfRule>
    <cfRule type="expression" dxfId="3170" priority="4">
      <formula>$I25="新規"</formula>
    </cfRule>
  </conditionalFormatting>
  <conditionalFormatting sqref="K26">
    <cfRule type="expression" dxfId="3169" priority="1">
      <formula>$I26="追加"</formula>
    </cfRule>
    <cfRule type="expression" dxfId="316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167" priority="47">
      <formula>$Q$1="○"</formula>
    </cfRule>
  </conditionalFormatting>
  <conditionalFormatting sqref="C39">
    <cfRule type="expression" dxfId="3166" priority="45">
      <formula>$C$39&gt;$B$39/2</formula>
    </cfRule>
    <cfRule type="expression" dxfId="3165" priority="46">
      <formula>$C$39&gt;10000000</formula>
    </cfRule>
  </conditionalFormatting>
  <conditionalFormatting sqref="C40">
    <cfRule type="expression" dxfId="3164" priority="43">
      <formula>$C$40&gt;$B$40/2</formula>
    </cfRule>
    <cfRule type="expression" dxfId="3163" priority="44">
      <formula>$C$40&gt;1000000</formula>
    </cfRule>
  </conditionalFormatting>
  <conditionalFormatting sqref="C41">
    <cfRule type="expression" dxfId="3162" priority="41">
      <formula>$C$41&gt;$B$41/2</formula>
    </cfRule>
    <cfRule type="expression" dxfId="3161" priority="42">
      <formula>$C$41&gt;100000</formula>
    </cfRule>
  </conditionalFormatting>
  <conditionalFormatting sqref="R9">
    <cfRule type="expression" dxfId="3160" priority="38">
      <formula>R9="NG"</formula>
    </cfRule>
  </conditionalFormatting>
  <conditionalFormatting sqref="K29:K32 K34:K36 L25:M36">
    <cfRule type="expression" dxfId="3159" priority="21">
      <formula>$J25="追加"</formula>
    </cfRule>
    <cfRule type="expression" dxfId="3158" priority="40">
      <formula>$J25="新規"</formula>
    </cfRule>
  </conditionalFormatting>
  <conditionalFormatting sqref="B39:B41">
    <cfRule type="expression" dxfId="3157" priority="39">
      <formula>($C39+$D39+$E39)&lt;&gt;$B39</formula>
    </cfRule>
  </conditionalFormatting>
  <conditionalFormatting sqref="R39:T41">
    <cfRule type="expression" dxfId="3156" priority="36">
      <formula>R39="NG"</formula>
    </cfRule>
    <cfRule type="expression" dxfId="3155" priority="37">
      <formula>$R21="NG"</formula>
    </cfRule>
  </conditionalFormatting>
  <conditionalFormatting sqref="T42">
    <cfRule type="expression" dxfId="3154" priority="34">
      <formula>T42="NG"</formula>
    </cfRule>
    <cfRule type="expression" dxfId="3153" priority="35">
      <formula>$R24="NG"</formula>
    </cfRule>
  </conditionalFormatting>
  <conditionalFormatting sqref="R60:R61">
    <cfRule type="expression" dxfId="3152" priority="32">
      <formula>R60="NG"</formula>
    </cfRule>
    <cfRule type="expression" dxfId="3151" priority="33">
      <formula>$R43="NG"</formula>
    </cfRule>
  </conditionalFormatting>
  <conditionalFormatting sqref="R65">
    <cfRule type="expression" dxfId="3150" priority="31">
      <formula>R65="NG"</formula>
    </cfRule>
  </conditionalFormatting>
  <conditionalFormatting sqref="R3">
    <cfRule type="expression" dxfId="3149" priority="29">
      <formula>$R3&lt;&gt;"要修正！"</formula>
    </cfRule>
    <cfRule type="expression" dxfId="3148" priority="30">
      <formula>$R3="要修正！"</formula>
    </cfRule>
  </conditionalFormatting>
  <conditionalFormatting sqref="S34:S36 S25:S32">
    <cfRule type="expression" dxfId="3147" priority="48">
      <formula>S25="NG"</formula>
    </cfRule>
  </conditionalFormatting>
  <conditionalFormatting sqref="S59">
    <cfRule type="expression" dxfId="3146" priority="28">
      <formula>S59="NG"</formula>
    </cfRule>
  </conditionalFormatting>
  <conditionalFormatting sqref="R59">
    <cfRule type="expression" dxfId="3145" priority="26">
      <formula>R59="NG"</formula>
    </cfRule>
    <cfRule type="expression" dxfId="3144" priority="27">
      <formula>$R42="NG"</formula>
    </cfRule>
  </conditionalFormatting>
  <conditionalFormatting sqref="R72">
    <cfRule type="expression" dxfId="3143" priority="25">
      <formula>R72="NG"</formula>
    </cfRule>
  </conditionalFormatting>
  <conditionalFormatting sqref="R25:R36">
    <cfRule type="expression" dxfId="3142" priority="24">
      <formula>R25="NG"</formula>
    </cfRule>
  </conditionalFormatting>
  <conditionalFormatting sqref="S12:S19">
    <cfRule type="expression" dxfId="3141" priority="22">
      <formula>$S12="NG"</formula>
    </cfRule>
    <cfRule type="expression" dxfId="3140" priority="23">
      <formula>$R1048572="NG"</formula>
    </cfRule>
  </conditionalFormatting>
  <conditionalFormatting sqref="T25:T36">
    <cfRule type="expression" dxfId="3139" priority="20">
      <formula>T25="NG"</formula>
    </cfRule>
  </conditionalFormatting>
  <conditionalFormatting sqref="K33">
    <cfRule type="expression" dxfId="3138" priority="17">
      <formula>$J33="追加"</formula>
    </cfRule>
    <cfRule type="expression" dxfId="3137" priority="18">
      <formula>$J33="新規"</formula>
    </cfRule>
  </conditionalFormatting>
  <conditionalFormatting sqref="S33">
    <cfRule type="expression" dxfId="3136" priority="19">
      <formula>S33="NG"</formula>
    </cfRule>
  </conditionalFormatting>
  <conditionalFormatting sqref="K28">
    <cfRule type="expression" dxfId="3135" priority="15">
      <formula>$J28="追加"</formula>
    </cfRule>
    <cfRule type="expression" dxfId="3134" priority="16">
      <formula>$J28="新規"</formula>
    </cfRule>
  </conditionalFormatting>
  <conditionalFormatting sqref="L9">
    <cfRule type="expression" dxfId="3133" priority="14">
      <formula>$L$9="NG"</formula>
    </cfRule>
  </conditionalFormatting>
  <conditionalFormatting sqref="R4:R5">
    <cfRule type="expression" dxfId="3132" priority="13">
      <formula>$R$3="要修正！"</formula>
    </cfRule>
  </conditionalFormatting>
  <conditionalFormatting sqref="A41:H41">
    <cfRule type="expression" dxfId="3131" priority="12">
      <formula>$Q$1="○"</formula>
    </cfRule>
  </conditionalFormatting>
  <conditionalFormatting sqref="A55:G55">
    <cfRule type="expression" dxfId="3130" priority="11">
      <formula>$Q$1="○"</formula>
    </cfRule>
  </conditionalFormatting>
  <conditionalFormatting sqref="A83:J83">
    <cfRule type="expression" dxfId="3129" priority="10">
      <formula>$Q$1="○"</formula>
    </cfRule>
  </conditionalFormatting>
  <conditionalFormatting sqref="J25:J26">
    <cfRule type="expression" dxfId="3128" priority="8">
      <formula>$I25="追加"</formula>
    </cfRule>
    <cfRule type="expression" dxfId="3127" priority="9">
      <formula>$I25="新規"</formula>
    </cfRule>
  </conditionalFormatting>
  <conditionalFormatting sqref="J27:K27">
    <cfRule type="expression" dxfId="3126" priority="6">
      <formula>$I27="追加"</formula>
    </cfRule>
    <cfRule type="expression" dxfId="3125" priority="7">
      <formula>$I27="新規"</formula>
    </cfRule>
  </conditionalFormatting>
  <conditionalFormatting sqref="A59:G59">
    <cfRule type="expression" dxfId="3124" priority="5">
      <formula>"$Q$1=○"</formula>
    </cfRule>
  </conditionalFormatting>
  <conditionalFormatting sqref="K25">
    <cfRule type="expression" dxfId="3123" priority="3">
      <formula>$I25="追加"</formula>
    </cfRule>
    <cfRule type="expression" dxfId="3122" priority="4">
      <formula>$I25="新規"</formula>
    </cfRule>
  </conditionalFormatting>
  <conditionalFormatting sqref="K26">
    <cfRule type="expression" dxfId="3121" priority="1">
      <formula>$I26="追加"</formula>
    </cfRule>
    <cfRule type="expression" dxfId="312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119" priority="47">
      <formula>$Q$1="○"</formula>
    </cfRule>
  </conditionalFormatting>
  <conditionalFormatting sqref="C39">
    <cfRule type="expression" dxfId="3118" priority="45">
      <formula>$C$39&gt;$B$39/2</formula>
    </cfRule>
    <cfRule type="expression" dxfId="3117" priority="46">
      <formula>$C$39&gt;10000000</formula>
    </cfRule>
  </conditionalFormatting>
  <conditionalFormatting sqref="C40">
    <cfRule type="expression" dxfId="3116" priority="43">
      <formula>$C$40&gt;$B$40/2</formula>
    </cfRule>
    <cfRule type="expression" dxfId="3115" priority="44">
      <formula>$C$40&gt;1000000</formula>
    </cfRule>
  </conditionalFormatting>
  <conditionalFormatting sqref="C41">
    <cfRule type="expression" dxfId="3114" priority="41">
      <formula>$C$41&gt;$B$41/2</formula>
    </cfRule>
    <cfRule type="expression" dxfId="3113" priority="42">
      <formula>$C$41&gt;100000</formula>
    </cfRule>
  </conditionalFormatting>
  <conditionalFormatting sqref="R9">
    <cfRule type="expression" dxfId="3112" priority="38">
      <formula>R9="NG"</formula>
    </cfRule>
  </conditionalFormatting>
  <conditionalFormatting sqref="K29:K32 K34:K36 L25:M36">
    <cfRule type="expression" dxfId="3111" priority="21">
      <formula>$J25="追加"</formula>
    </cfRule>
    <cfRule type="expression" dxfId="3110" priority="40">
      <formula>$J25="新規"</formula>
    </cfRule>
  </conditionalFormatting>
  <conditionalFormatting sqref="B39:B41">
    <cfRule type="expression" dxfId="3109" priority="39">
      <formula>($C39+$D39+$E39)&lt;&gt;$B39</formula>
    </cfRule>
  </conditionalFormatting>
  <conditionalFormatting sqref="R39:T41">
    <cfRule type="expression" dxfId="3108" priority="36">
      <formula>R39="NG"</formula>
    </cfRule>
    <cfRule type="expression" dxfId="3107" priority="37">
      <formula>$R21="NG"</formula>
    </cfRule>
  </conditionalFormatting>
  <conditionalFormatting sqref="T42">
    <cfRule type="expression" dxfId="3106" priority="34">
      <formula>T42="NG"</formula>
    </cfRule>
    <cfRule type="expression" dxfId="3105" priority="35">
      <formula>$R24="NG"</formula>
    </cfRule>
  </conditionalFormatting>
  <conditionalFormatting sqref="R60:R61">
    <cfRule type="expression" dxfId="3104" priority="32">
      <formula>R60="NG"</formula>
    </cfRule>
    <cfRule type="expression" dxfId="3103" priority="33">
      <formula>$R43="NG"</formula>
    </cfRule>
  </conditionalFormatting>
  <conditionalFormatting sqref="R65">
    <cfRule type="expression" dxfId="3102" priority="31">
      <formula>R65="NG"</formula>
    </cfRule>
  </conditionalFormatting>
  <conditionalFormatting sqref="R3">
    <cfRule type="expression" dxfId="3101" priority="29">
      <formula>$R3&lt;&gt;"要修正！"</formula>
    </cfRule>
    <cfRule type="expression" dxfId="3100" priority="30">
      <formula>$R3="要修正！"</formula>
    </cfRule>
  </conditionalFormatting>
  <conditionalFormatting sqref="S34:S36 S25:S32">
    <cfRule type="expression" dxfId="3099" priority="48">
      <formula>S25="NG"</formula>
    </cfRule>
  </conditionalFormatting>
  <conditionalFormatting sqref="S59">
    <cfRule type="expression" dxfId="3098" priority="28">
      <formula>S59="NG"</formula>
    </cfRule>
  </conditionalFormatting>
  <conditionalFormatting sqref="R59">
    <cfRule type="expression" dxfId="3097" priority="26">
      <formula>R59="NG"</formula>
    </cfRule>
    <cfRule type="expression" dxfId="3096" priority="27">
      <formula>$R42="NG"</formula>
    </cfRule>
  </conditionalFormatting>
  <conditionalFormatting sqref="R72">
    <cfRule type="expression" dxfId="3095" priority="25">
      <formula>R72="NG"</formula>
    </cfRule>
  </conditionalFormatting>
  <conditionalFormatting sqref="R25:R36">
    <cfRule type="expression" dxfId="3094" priority="24">
      <formula>R25="NG"</formula>
    </cfRule>
  </conditionalFormatting>
  <conditionalFormatting sqref="S12:S19">
    <cfRule type="expression" dxfId="3093" priority="22">
      <formula>$S12="NG"</formula>
    </cfRule>
    <cfRule type="expression" dxfId="3092" priority="23">
      <formula>$R1048572="NG"</formula>
    </cfRule>
  </conditionalFormatting>
  <conditionalFormatting sqref="T25:T36">
    <cfRule type="expression" dxfId="3091" priority="20">
      <formula>T25="NG"</formula>
    </cfRule>
  </conditionalFormatting>
  <conditionalFormatting sqref="K33">
    <cfRule type="expression" dxfId="3090" priority="17">
      <formula>$J33="追加"</formula>
    </cfRule>
    <cfRule type="expression" dxfId="3089" priority="18">
      <formula>$J33="新規"</formula>
    </cfRule>
  </conditionalFormatting>
  <conditionalFormatting sqref="S33">
    <cfRule type="expression" dxfId="3088" priority="19">
      <formula>S33="NG"</formula>
    </cfRule>
  </conditionalFormatting>
  <conditionalFormatting sqref="K28">
    <cfRule type="expression" dxfId="3087" priority="15">
      <formula>$J28="追加"</formula>
    </cfRule>
    <cfRule type="expression" dxfId="3086" priority="16">
      <formula>$J28="新規"</formula>
    </cfRule>
  </conditionalFormatting>
  <conditionalFormatting sqref="L9">
    <cfRule type="expression" dxfId="3085" priority="14">
      <formula>$L$9="NG"</formula>
    </cfRule>
  </conditionalFormatting>
  <conditionalFormatting sqref="R4:R5">
    <cfRule type="expression" dxfId="3084" priority="13">
      <formula>$R$3="要修正！"</formula>
    </cfRule>
  </conditionalFormatting>
  <conditionalFormatting sqref="A41:H41">
    <cfRule type="expression" dxfId="3083" priority="12">
      <formula>$Q$1="○"</formula>
    </cfRule>
  </conditionalFormatting>
  <conditionalFormatting sqref="A55:G55">
    <cfRule type="expression" dxfId="3082" priority="11">
      <formula>$Q$1="○"</formula>
    </cfRule>
  </conditionalFormatting>
  <conditionalFormatting sqref="A83:J83">
    <cfRule type="expression" dxfId="3081" priority="10">
      <formula>$Q$1="○"</formula>
    </cfRule>
  </conditionalFormatting>
  <conditionalFormatting sqref="J25:J26">
    <cfRule type="expression" dxfId="3080" priority="8">
      <formula>$I25="追加"</formula>
    </cfRule>
    <cfRule type="expression" dxfId="3079" priority="9">
      <formula>$I25="新規"</formula>
    </cfRule>
  </conditionalFormatting>
  <conditionalFormatting sqref="J27:K27">
    <cfRule type="expression" dxfId="3078" priority="6">
      <formula>$I27="追加"</formula>
    </cfRule>
    <cfRule type="expression" dxfId="3077" priority="7">
      <formula>$I27="新規"</formula>
    </cfRule>
  </conditionalFormatting>
  <conditionalFormatting sqref="A59:G59">
    <cfRule type="expression" dxfId="3076" priority="5">
      <formula>"$Q$1=○"</formula>
    </cfRule>
  </conditionalFormatting>
  <conditionalFormatting sqref="K25">
    <cfRule type="expression" dxfId="3075" priority="3">
      <formula>$I25="追加"</formula>
    </cfRule>
    <cfRule type="expression" dxfId="3074" priority="4">
      <formula>$I25="新規"</formula>
    </cfRule>
  </conditionalFormatting>
  <conditionalFormatting sqref="K26">
    <cfRule type="expression" dxfId="3073" priority="1">
      <formula>$I26="追加"</formula>
    </cfRule>
    <cfRule type="expression" dxfId="307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tabSelected="1" view="pageBreakPreview" zoomScale="90" zoomScaleNormal="100" zoomScaleSheetLayoutView="90" workbookViewId="0">
      <selection activeCell="E8" sqref="E8"/>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799" priority="47">
      <formula>$Q$1="○"</formula>
    </cfRule>
  </conditionalFormatting>
  <conditionalFormatting sqref="C39">
    <cfRule type="expression" dxfId="4798" priority="45">
      <formula>$C$39&gt;$B$39/2</formula>
    </cfRule>
    <cfRule type="expression" dxfId="4797" priority="46">
      <formula>$C$39&gt;10000000</formula>
    </cfRule>
  </conditionalFormatting>
  <conditionalFormatting sqref="C40">
    <cfRule type="expression" dxfId="4796" priority="43">
      <formula>$C$40&gt;$B$40/2</formula>
    </cfRule>
    <cfRule type="expression" dxfId="4795" priority="44">
      <formula>$C$40&gt;1000000</formula>
    </cfRule>
  </conditionalFormatting>
  <conditionalFormatting sqref="C41">
    <cfRule type="expression" dxfId="4794" priority="41">
      <formula>$C$41&gt;$B$41/2</formula>
    </cfRule>
    <cfRule type="expression" dxfId="4793" priority="42">
      <formula>$C$41&gt;100000</formula>
    </cfRule>
  </conditionalFormatting>
  <conditionalFormatting sqref="R9">
    <cfRule type="expression" dxfId="4792" priority="38">
      <formula>R9="NG"</formula>
    </cfRule>
  </conditionalFormatting>
  <conditionalFormatting sqref="K29:K32 K34:K36 L25:M36">
    <cfRule type="expression" dxfId="4791" priority="21">
      <formula>$J25="追加"</formula>
    </cfRule>
    <cfRule type="expression" dxfId="4790" priority="40">
      <formula>$J25="新規"</formula>
    </cfRule>
  </conditionalFormatting>
  <conditionalFormatting sqref="B39:B41">
    <cfRule type="expression" dxfId="4789" priority="39">
      <formula>($C39+$D39+$E39)&lt;&gt;$B39</formula>
    </cfRule>
  </conditionalFormatting>
  <conditionalFormatting sqref="R39:T41">
    <cfRule type="expression" dxfId="4788" priority="36">
      <formula>R39="NG"</formula>
    </cfRule>
    <cfRule type="expression" dxfId="4787" priority="37">
      <formula>$R21="NG"</formula>
    </cfRule>
  </conditionalFormatting>
  <conditionalFormatting sqref="T42">
    <cfRule type="expression" dxfId="4786" priority="34">
      <formula>T42="NG"</formula>
    </cfRule>
    <cfRule type="expression" dxfId="4785" priority="35">
      <formula>$R24="NG"</formula>
    </cfRule>
  </conditionalFormatting>
  <conditionalFormatting sqref="R60:R61">
    <cfRule type="expression" dxfId="4784" priority="32">
      <formula>R60="NG"</formula>
    </cfRule>
    <cfRule type="expression" dxfId="4783" priority="33">
      <formula>$R43="NG"</formula>
    </cfRule>
  </conditionalFormatting>
  <conditionalFormatting sqref="R65">
    <cfRule type="expression" dxfId="4782" priority="31">
      <formula>R65="NG"</formula>
    </cfRule>
  </conditionalFormatting>
  <conditionalFormatting sqref="R3">
    <cfRule type="expression" dxfId="4781" priority="29">
      <formula>$R3&lt;&gt;"要修正！"</formula>
    </cfRule>
    <cfRule type="expression" dxfId="4780" priority="30">
      <formula>$R3="要修正！"</formula>
    </cfRule>
  </conditionalFormatting>
  <conditionalFormatting sqref="S34:S36 S25:S32">
    <cfRule type="expression" dxfId="4779" priority="48">
      <formula>S25="NG"</formula>
    </cfRule>
  </conditionalFormatting>
  <conditionalFormatting sqref="S59">
    <cfRule type="expression" dxfId="4778" priority="28">
      <formula>S59="NG"</formula>
    </cfRule>
  </conditionalFormatting>
  <conditionalFormatting sqref="R59">
    <cfRule type="expression" dxfId="4777" priority="26">
      <formula>R59="NG"</formula>
    </cfRule>
    <cfRule type="expression" dxfId="4776" priority="27">
      <formula>$R42="NG"</formula>
    </cfRule>
  </conditionalFormatting>
  <conditionalFormatting sqref="R72">
    <cfRule type="expression" dxfId="4775" priority="25">
      <formula>R72="NG"</formula>
    </cfRule>
  </conditionalFormatting>
  <conditionalFormatting sqref="R25:R36">
    <cfRule type="expression" dxfId="4774" priority="24">
      <formula>R25="NG"</formula>
    </cfRule>
  </conditionalFormatting>
  <conditionalFormatting sqref="S12:S19">
    <cfRule type="expression" dxfId="4773" priority="22">
      <formula>$S12="NG"</formula>
    </cfRule>
    <cfRule type="expression" dxfId="4772" priority="23">
      <formula>$R1048572="NG"</formula>
    </cfRule>
  </conditionalFormatting>
  <conditionalFormatting sqref="T25:T36">
    <cfRule type="expression" dxfId="4771" priority="20">
      <formula>T25="NG"</formula>
    </cfRule>
  </conditionalFormatting>
  <conditionalFormatting sqref="K33">
    <cfRule type="expression" dxfId="4770" priority="17">
      <formula>$J33="追加"</formula>
    </cfRule>
    <cfRule type="expression" dxfId="4769" priority="18">
      <formula>$J33="新規"</formula>
    </cfRule>
  </conditionalFormatting>
  <conditionalFormatting sqref="S33">
    <cfRule type="expression" dxfId="4768" priority="19">
      <formula>S33="NG"</formula>
    </cfRule>
  </conditionalFormatting>
  <conditionalFormatting sqref="K28">
    <cfRule type="expression" dxfId="4767" priority="15">
      <formula>$J28="追加"</formula>
    </cfRule>
    <cfRule type="expression" dxfId="4766" priority="16">
      <formula>$J28="新規"</formula>
    </cfRule>
  </conditionalFormatting>
  <conditionalFormatting sqref="L9">
    <cfRule type="expression" dxfId="4765" priority="14">
      <formula>$L$9="NG"</formula>
    </cfRule>
  </conditionalFormatting>
  <conditionalFormatting sqref="R4:R5">
    <cfRule type="expression" dxfId="4764" priority="13">
      <formula>$R$3="要修正！"</formula>
    </cfRule>
  </conditionalFormatting>
  <conditionalFormatting sqref="A41:H41">
    <cfRule type="expression" dxfId="4763" priority="12">
      <formula>$Q$1="○"</formula>
    </cfRule>
  </conditionalFormatting>
  <conditionalFormatting sqref="A55:G55">
    <cfRule type="expression" dxfId="4762" priority="11">
      <formula>$Q$1="○"</formula>
    </cfRule>
  </conditionalFormatting>
  <conditionalFormatting sqref="A83:J83">
    <cfRule type="expression" dxfId="4761" priority="10">
      <formula>$Q$1="○"</formula>
    </cfRule>
  </conditionalFormatting>
  <conditionalFormatting sqref="J25:J26">
    <cfRule type="expression" dxfId="4760" priority="8">
      <formula>$I25="追加"</formula>
    </cfRule>
    <cfRule type="expression" dxfId="4759" priority="9">
      <formula>$I25="新規"</formula>
    </cfRule>
  </conditionalFormatting>
  <conditionalFormatting sqref="J27:K27">
    <cfRule type="expression" dxfId="4758" priority="6">
      <formula>$I27="追加"</formula>
    </cfRule>
    <cfRule type="expression" dxfId="4757" priority="7">
      <formula>$I27="新規"</formula>
    </cfRule>
  </conditionalFormatting>
  <conditionalFormatting sqref="A59:G59">
    <cfRule type="expression" dxfId="4756" priority="5">
      <formula>"$Q$1=○"</formula>
    </cfRule>
  </conditionalFormatting>
  <conditionalFormatting sqref="K25">
    <cfRule type="expression" dxfId="4755" priority="3">
      <formula>$I25="追加"</formula>
    </cfRule>
    <cfRule type="expression" dxfId="4754" priority="4">
      <formula>$I25="新規"</formula>
    </cfRule>
  </conditionalFormatting>
  <conditionalFormatting sqref="K26">
    <cfRule type="expression" dxfId="4753" priority="1">
      <formula>$I26="追加"</formula>
    </cfRule>
    <cfRule type="expression" dxfId="475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071" priority="47">
      <formula>$Q$1="○"</formula>
    </cfRule>
  </conditionalFormatting>
  <conditionalFormatting sqref="C39">
    <cfRule type="expression" dxfId="3070" priority="45">
      <formula>$C$39&gt;$B$39/2</formula>
    </cfRule>
    <cfRule type="expression" dxfId="3069" priority="46">
      <formula>$C$39&gt;10000000</formula>
    </cfRule>
  </conditionalFormatting>
  <conditionalFormatting sqref="C40">
    <cfRule type="expression" dxfId="3068" priority="43">
      <formula>$C$40&gt;$B$40/2</formula>
    </cfRule>
    <cfRule type="expression" dxfId="3067" priority="44">
      <formula>$C$40&gt;1000000</formula>
    </cfRule>
  </conditionalFormatting>
  <conditionalFormatting sqref="C41">
    <cfRule type="expression" dxfId="3066" priority="41">
      <formula>$C$41&gt;$B$41/2</formula>
    </cfRule>
    <cfRule type="expression" dxfId="3065" priority="42">
      <formula>$C$41&gt;100000</formula>
    </cfRule>
  </conditionalFormatting>
  <conditionalFormatting sqref="R9">
    <cfRule type="expression" dxfId="3064" priority="38">
      <formula>R9="NG"</formula>
    </cfRule>
  </conditionalFormatting>
  <conditionalFormatting sqref="K29:K32 K34:K36 L25:M36">
    <cfRule type="expression" dxfId="3063" priority="21">
      <formula>$J25="追加"</formula>
    </cfRule>
    <cfRule type="expression" dxfId="3062" priority="40">
      <formula>$J25="新規"</formula>
    </cfRule>
  </conditionalFormatting>
  <conditionalFormatting sqref="B39:B41">
    <cfRule type="expression" dxfId="3061" priority="39">
      <formula>($C39+$D39+$E39)&lt;&gt;$B39</formula>
    </cfRule>
  </conditionalFormatting>
  <conditionalFormatting sqref="R39:T41">
    <cfRule type="expression" dxfId="3060" priority="36">
      <formula>R39="NG"</formula>
    </cfRule>
    <cfRule type="expression" dxfId="3059" priority="37">
      <formula>$R21="NG"</formula>
    </cfRule>
  </conditionalFormatting>
  <conditionalFormatting sqref="T42">
    <cfRule type="expression" dxfId="3058" priority="34">
      <formula>T42="NG"</formula>
    </cfRule>
    <cfRule type="expression" dxfId="3057" priority="35">
      <formula>$R24="NG"</formula>
    </cfRule>
  </conditionalFormatting>
  <conditionalFormatting sqref="R60:R61">
    <cfRule type="expression" dxfId="3056" priority="32">
      <formula>R60="NG"</formula>
    </cfRule>
    <cfRule type="expression" dxfId="3055" priority="33">
      <formula>$R43="NG"</formula>
    </cfRule>
  </conditionalFormatting>
  <conditionalFormatting sqref="R65">
    <cfRule type="expression" dxfId="3054" priority="31">
      <formula>R65="NG"</formula>
    </cfRule>
  </conditionalFormatting>
  <conditionalFormatting sqref="R3">
    <cfRule type="expression" dxfId="3053" priority="29">
      <formula>$R3&lt;&gt;"要修正！"</formula>
    </cfRule>
    <cfRule type="expression" dxfId="3052" priority="30">
      <formula>$R3="要修正！"</formula>
    </cfRule>
  </conditionalFormatting>
  <conditionalFormatting sqref="S34:S36 S25:S32">
    <cfRule type="expression" dxfId="3051" priority="48">
      <formula>S25="NG"</formula>
    </cfRule>
  </conditionalFormatting>
  <conditionalFormatting sqref="S59">
    <cfRule type="expression" dxfId="3050" priority="28">
      <formula>S59="NG"</formula>
    </cfRule>
  </conditionalFormatting>
  <conditionalFormatting sqref="R59">
    <cfRule type="expression" dxfId="3049" priority="26">
      <formula>R59="NG"</formula>
    </cfRule>
    <cfRule type="expression" dxfId="3048" priority="27">
      <formula>$R42="NG"</formula>
    </cfRule>
  </conditionalFormatting>
  <conditionalFormatting sqref="R72">
    <cfRule type="expression" dxfId="3047" priority="25">
      <formula>R72="NG"</formula>
    </cfRule>
  </conditionalFormatting>
  <conditionalFormatting sqref="R25:R36">
    <cfRule type="expression" dxfId="3046" priority="24">
      <formula>R25="NG"</formula>
    </cfRule>
  </conditionalFormatting>
  <conditionalFormatting sqref="S12:S19">
    <cfRule type="expression" dxfId="3045" priority="22">
      <formula>$S12="NG"</formula>
    </cfRule>
    <cfRule type="expression" dxfId="3044" priority="23">
      <formula>$R1048572="NG"</formula>
    </cfRule>
  </conditionalFormatting>
  <conditionalFormatting sqref="T25:T36">
    <cfRule type="expression" dxfId="3043" priority="20">
      <formula>T25="NG"</formula>
    </cfRule>
  </conditionalFormatting>
  <conditionalFormatting sqref="K33">
    <cfRule type="expression" dxfId="3042" priority="17">
      <formula>$J33="追加"</formula>
    </cfRule>
    <cfRule type="expression" dxfId="3041" priority="18">
      <formula>$J33="新規"</formula>
    </cfRule>
  </conditionalFormatting>
  <conditionalFormatting sqref="S33">
    <cfRule type="expression" dxfId="3040" priority="19">
      <formula>S33="NG"</formula>
    </cfRule>
  </conditionalFormatting>
  <conditionalFormatting sqref="K28">
    <cfRule type="expression" dxfId="3039" priority="15">
      <formula>$J28="追加"</formula>
    </cfRule>
    <cfRule type="expression" dxfId="3038" priority="16">
      <formula>$J28="新規"</formula>
    </cfRule>
  </conditionalFormatting>
  <conditionalFormatting sqref="L9">
    <cfRule type="expression" dxfId="3037" priority="14">
      <formula>$L$9="NG"</formula>
    </cfRule>
  </conditionalFormatting>
  <conditionalFormatting sqref="R4:R5">
    <cfRule type="expression" dxfId="3036" priority="13">
      <formula>$R$3="要修正！"</formula>
    </cfRule>
  </conditionalFormatting>
  <conditionalFormatting sqref="A41:H41">
    <cfRule type="expression" dxfId="3035" priority="12">
      <formula>$Q$1="○"</formula>
    </cfRule>
  </conditionalFormatting>
  <conditionalFormatting sqref="A55:G55">
    <cfRule type="expression" dxfId="3034" priority="11">
      <formula>$Q$1="○"</formula>
    </cfRule>
  </conditionalFormatting>
  <conditionalFormatting sqref="A83:J83">
    <cfRule type="expression" dxfId="3033" priority="10">
      <formula>$Q$1="○"</formula>
    </cfRule>
  </conditionalFormatting>
  <conditionalFormatting sqref="J25:J26">
    <cfRule type="expression" dxfId="3032" priority="8">
      <formula>$I25="追加"</formula>
    </cfRule>
    <cfRule type="expression" dxfId="3031" priority="9">
      <formula>$I25="新規"</formula>
    </cfRule>
  </conditionalFormatting>
  <conditionalFormatting sqref="J27:K27">
    <cfRule type="expression" dxfId="3030" priority="6">
      <formula>$I27="追加"</formula>
    </cfRule>
    <cfRule type="expression" dxfId="3029" priority="7">
      <formula>$I27="新規"</formula>
    </cfRule>
  </conditionalFormatting>
  <conditionalFormatting sqref="A59:G59">
    <cfRule type="expression" dxfId="3028" priority="5">
      <formula>"$Q$1=○"</formula>
    </cfRule>
  </conditionalFormatting>
  <conditionalFormatting sqref="K25">
    <cfRule type="expression" dxfId="3027" priority="3">
      <formula>$I25="追加"</formula>
    </cfRule>
    <cfRule type="expression" dxfId="3026" priority="4">
      <formula>$I25="新規"</formula>
    </cfRule>
  </conditionalFormatting>
  <conditionalFormatting sqref="K26">
    <cfRule type="expression" dxfId="3025" priority="1">
      <formula>$I26="追加"</formula>
    </cfRule>
    <cfRule type="expression" dxfId="302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023" priority="47">
      <formula>$Q$1="○"</formula>
    </cfRule>
  </conditionalFormatting>
  <conditionalFormatting sqref="C39">
    <cfRule type="expression" dxfId="3022" priority="45">
      <formula>$C$39&gt;$B$39/2</formula>
    </cfRule>
    <cfRule type="expression" dxfId="3021" priority="46">
      <formula>$C$39&gt;10000000</formula>
    </cfRule>
  </conditionalFormatting>
  <conditionalFormatting sqref="C40">
    <cfRule type="expression" dxfId="3020" priority="43">
      <formula>$C$40&gt;$B$40/2</formula>
    </cfRule>
    <cfRule type="expression" dxfId="3019" priority="44">
      <formula>$C$40&gt;1000000</formula>
    </cfRule>
  </conditionalFormatting>
  <conditionalFormatting sqref="C41">
    <cfRule type="expression" dxfId="3018" priority="41">
      <formula>$C$41&gt;$B$41/2</formula>
    </cfRule>
    <cfRule type="expression" dxfId="3017" priority="42">
      <formula>$C$41&gt;100000</formula>
    </cfRule>
  </conditionalFormatting>
  <conditionalFormatting sqref="R9">
    <cfRule type="expression" dxfId="3016" priority="38">
      <formula>R9="NG"</formula>
    </cfRule>
  </conditionalFormatting>
  <conditionalFormatting sqref="K29:K32 K34:K36 L25:M36">
    <cfRule type="expression" dxfId="3015" priority="21">
      <formula>$J25="追加"</formula>
    </cfRule>
    <cfRule type="expression" dxfId="3014" priority="40">
      <formula>$J25="新規"</formula>
    </cfRule>
  </conditionalFormatting>
  <conditionalFormatting sqref="B39:B41">
    <cfRule type="expression" dxfId="3013" priority="39">
      <formula>($C39+$D39+$E39)&lt;&gt;$B39</formula>
    </cfRule>
  </conditionalFormatting>
  <conditionalFormatting sqref="R39:T41">
    <cfRule type="expression" dxfId="3012" priority="36">
      <formula>R39="NG"</formula>
    </cfRule>
    <cfRule type="expression" dxfId="3011" priority="37">
      <formula>$R21="NG"</formula>
    </cfRule>
  </conditionalFormatting>
  <conditionalFormatting sqref="T42">
    <cfRule type="expression" dxfId="3010" priority="34">
      <formula>T42="NG"</formula>
    </cfRule>
    <cfRule type="expression" dxfId="3009" priority="35">
      <formula>$R24="NG"</formula>
    </cfRule>
  </conditionalFormatting>
  <conditionalFormatting sqref="R60:R61">
    <cfRule type="expression" dxfId="3008" priority="32">
      <formula>R60="NG"</formula>
    </cfRule>
    <cfRule type="expression" dxfId="3007" priority="33">
      <formula>$R43="NG"</formula>
    </cfRule>
  </conditionalFormatting>
  <conditionalFormatting sqref="R65">
    <cfRule type="expression" dxfId="3006" priority="31">
      <formula>R65="NG"</formula>
    </cfRule>
  </conditionalFormatting>
  <conditionalFormatting sqref="R3">
    <cfRule type="expression" dxfId="3005" priority="29">
      <formula>$R3&lt;&gt;"要修正！"</formula>
    </cfRule>
    <cfRule type="expression" dxfId="3004" priority="30">
      <formula>$R3="要修正！"</formula>
    </cfRule>
  </conditionalFormatting>
  <conditionalFormatting sqref="S34:S36 S25:S32">
    <cfRule type="expression" dxfId="3003" priority="48">
      <formula>S25="NG"</formula>
    </cfRule>
  </conditionalFormatting>
  <conditionalFormatting sqref="S59">
    <cfRule type="expression" dxfId="3002" priority="28">
      <formula>S59="NG"</formula>
    </cfRule>
  </conditionalFormatting>
  <conditionalFormatting sqref="R59">
    <cfRule type="expression" dxfId="3001" priority="26">
      <formula>R59="NG"</formula>
    </cfRule>
    <cfRule type="expression" dxfId="3000" priority="27">
      <formula>$R42="NG"</formula>
    </cfRule>
  </conditionalFormatting>
  <conditionalFormatting sqref="R72">
    <cfRule type="expression" dxfId="2999" priority="25">
      <formula>R72="NG"</formula>
    </cfRule>
  </conditionalFormatting>
  <conditionalFormatting sqref="R25:R36">
    <cfRule type="expression" dxfId="2998" priority="24">
      <formula>R25="NG"</formula>
    </cfRule>
  </conditionalFormatting>
  <conditionalFormatting sqref="S12:S19">
    <cfRule type="expression" dxfId="2997" priority="22">
      <formula>$S12="NG"</formula>
    </cfRule>
    <cfRule type="expression" dxfId="2996" priority="23">
      <formula>$R1048572="NG"</formula>
    </cfRule>
  </conditionalFormatting>
  <conditionalFormatting sqref="T25:T36">
    <cfRule type="expression" dxfId="2995" priority="20">
      <formula>T25="NG"</formula>
    </cfRule>
  </conditionalFormatting>
  <conditionalFormatting sqref="K33">
    <cfRule type="expression" dxfId="2994" priority="17">
      <formula>$J33="追加"</formula>
    </cfRule>
    <cfRule type="expression" dxfId="2993" priority="18">
      <formula>$J33="新規"</formula>
    </cfRule>
  </conditionalFormatting>
  <conditionalFormatting sqref="S33">
    <cfRule type="expression" dxfId="2992" priority="19">
      <formula>S33="NG"</formula>
    </cfRule>
  </conditionalFormatting>
  <conditionalFormatting sqref="K28">
    <cfRule type="expression" dxfId="2991" priority="15">
      <formula>$J28="追加"</formula>
    </cfRule>
    <cfRule type="expression" dxfId="2990" priority="16">
      <formula>$J28="新規"</formula>
    </cfRule>
  </conditionalFormatting>
  <conditionalFormatting sqref="L9">
    <cfRule type="expression" dxfId="2989" priority="14">
      <formula>$L$9="NG"</formula>
    </cfRule>
  </conditionalFormatting>
  <conditionalFormatting sqref="R4:R5">
    <cfRule type="expression" dxfId="2988" priority="13">
      <formula>$R$3="要修正！"</formula>
    </cfRule>
  </conditionalFormatting>
  <conditionalFormatting sqref="A41:H41">
    <cfRule type="expression" dxfId="2987" priority="12">
      <formula>$Q$1="○"</formula>
    </cfRule>
  </conditionalFormatting>
  <conditionalFormatting sqref="A55:G55">
    <cfRule type="expression" dxfId="2986" priority="11">
      <formula>$Q$1="○"</formula>
    </cfRule>
  </conditionalFormatting>
  <conditionalFormatting sqref="A83:J83">
    <cfRule type="expression" dxfId="2985" priority="10">
      <formula>$Q$1="○"</formula>
    </cfRule>
  </conditionalFormatting>
  <conditionalFormatting sqref="J25:J26">
    <cfRule type="expression" dxfId="2984" priority="8">
      <formula>$I25="追加"</formula>
    </cfRule>
    <cfRule type="expression" dxfId="2983" priority="9">
      <formula>$I25="新規"</formula>
    </cfRule>
  </conditionalFormatting>
  <conditionalFormatting sqref="J27:K27">
    <cfRule type="expression" dxfId="2982" priority="6">
      <formula>$I27="追加"</formula>
    </cfRule>
    <cfRule type="expression" dxfId="2981" priority="7">
      <formula>$I27="新規"</formula>
    </cfRule>
  </conditionalFormatting>
  <conditionalFormatting sqref="A59:G59">
    <cfRule type="expression" dxfId="2980" priority="5">
      <formula>"$Q$1=○"</formula>
    </cfRule>
  </conditionalFormatting>
  <conditionalFormatting sqref="K25">
    <cfRule type="expression" dxfId="2979" priority="3">
      <formula>$I25="追加"</formula>
    </cfRule>
    <cfRule type="expression" dxfId="2978" priority="4">
      <formula>$I25="新規"</formula>
    </cfRule>
  </conditionalFormatting>
  <conditionalFormatting sqref="K26">
    <cfRule type="expression" dxfId="2977" priority="1">
      <formula>$I26="追加"</formula>
    </cfRule>
    <cfRule type="expression" dxfId="297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975" priority="47">
      <formula>$Q$1="○"</formula>
    </cfRule>
  </conditionalFormatting>
  <conditionalFormatting sqref="C39">
    <cfRule type="expression" dxfId="2974" priority="45">
      <formula>$C$39&gt;$B$39/2</formula>
    </cfRule>
    <cfRule type="expression" dxfId="2973" priority="46">
      <formula>$C$39&gt;10000000</formula>
    </cfRule>
  </conditionalFormatting>
  <conditionalFormatting sqref="C40">
    <cfRule type="expression" dxfId="2972" priority="43">
      <formula>$C$40&gt;$B$40/2</formula>
    </cfRule>
    <cfRule type="expression" dxfId="2971" priority="44">
      <formula>$C$40&gt;1000000</formula>
    </cfRule>
  </conditionalFormatting>
  <conditionalFormatting sqref="C41">
    <cfRule type="expression" dxfId="2970" priority="41">
      <formula>$C$41&gt;$B$41/2</formula>
    </cfRule>
    <cfRule type="expression" dxfId="2969" priority="42">
      <formula>$C$41&gt;100000</formula>
    </cfRule>
  </conditionalFormatting>
  <conditionalFormatting sqref="R9">
    <cfRule type="expression" dxfId="2968" priority="38">
      <formula>R9="NG"</formula>
    </cfRule>
  </conditionalFormatting>
  <conditionalFormatting sqref="K29:K32 K34:K36 L25:M36">
    <cfRule type="expression" dxfId="2967" priority="21">
      <formula>$J25="追加"</formula>
    </cfRule>
    <cfRule type="expression" dxfId="2966" priority="40">
      <formula>$J25="新規"</formula>
    </cfRule>
  </conditionalFormatting>
  <conditionalFormatting sqref="B39:B41">
    <cfRule type="expression" dxfId="2965" priority="39">
      <formula>($C39+$D39+$E39)&lt;&gt;$B39</formula>
    </cfRule>
  </conditionalFormatting>
  <conditionalFormatting sqref="R39:T41">
    <cfRule type="expression" dxfId="2964" priority="36">
      <formula>R39="NG"</formula>
    </cfRule>
    <cfRule type="expression" dxfId="2963" priority="37">
      <formula>$R21="NG"</formula>
    </cfRule>
  </conditionalFormatting>
  <conditionalFormatting sqref="T42">
    <cfRule type="expression" dxfId="2962" priority="34">
      <formula>T42="NG"</formula>
    </cfRule>
    <cfRule type="expression" dxfId="2961" priority="35">
      <formula>$R24="NG"</formula>
    </cfRule>
  </conditionalFormatting>
  <conditionalFormatting sqref="R60:R61">
    <cfRule type="expression" dxfId="2960" priority="32">
      <formula>R60="NG"</formula>
    </cfRule>
    <cfRule type="expression" dxfId="2959" priority="33">
      <formula>$R43="NG"</formula>
    </cfRule>
  </conditionalFormatting>
  <conditionalFormatting sqref="R65">
    <cfRule type="expression" dxfId="2958" priority="31">
      <formula>R65="NG"</formula>
    </cfRule>
  </conditionalFormatting>
  <conditionalFormatting sqref="R3">
    <cfRule type="expression" dxfId="2957" priority="29">
      <formula>$R3&lt;&gt;"要修正！"</formula>
    </cfRule>
    <cfRule type="expression" dxfId="2956" priority="30">
      <formula>$R3="要修正！"</formula>
    </cfRule>
  </conditionalFormatting>
  <conditionalFormatting sqref="S34:S36 S25:S32">
    <cfRule type="expression" dxfId="2955" priority="48">
      <formula>S25="NG"</formula>
    </cfRule>
  </conditionalFormatting>
  <conditionalFormatting sqref="S59">
    <cfRule type="expression" dxfId="2954" priority="28">
      <formula>S59="NG"</formula>
    </cfRule>
  </conditionalFormatting>
  <conditionalFormatting sqref="R59">
    <cfRule type="expression" dxfId="2953" priority="26">
      <formula>R59="NG"</formula>
    </cfRule>
    <cfRule type="expression" dxfId="2952" priority="27">
      <formula>$R42="NG"</formula>
    </cfRule>
  </conditionalFormatting>
  <conditionalFormatting sqref="R72">
    <cfRule type="expression" dxfId="2951" priority="25">
      <formula>R72="NG"</formula>
    </cfRule>
  </conditionalFormatting>
  <conditionalFormatting sqref="R25:R36">
    <cfRule type="expression" dxfId="2950" priority="24">
      <formula>R25="NG"</formula>
    </cfRule>
  </conditionalFormatting>
  <conditionalFormatting sqref="S12:S19">
    <cfRule type="expression" dxfId="2949" priority="22">
      <formula>$S12="NG"</formula>
    </cfRule>
    <cfRule type="expression" dxfId="2948" priority="23">
      <formula>$R1048572="NG"</formula>
    </cfRule>
  </conditionalFormatting>
  <conditionalFormatting sqref="T25:T36">
    <cfRule type="expression" dxfId="2947" priority="20">
      <formula>T25="NG"</formula>
    </cfRule>
  </conditionalFormatting>
  <conditionalFormatting sqref="K33">
    <cfRule type="expression" dxfId="2946" priority="17">
      <formula>$J33="追加"</formula>
    </cfRule>
    <cfRule type="expression" dxfId="2945" priority="18">
      <formula>$J33="新規"</formula>
    </cfRule>
  </conditionalFormatting>
  <conditionalFormatting sqref="S33">
    <cfRule type="expression" dxfId="2944" priority="19">
      <formula>S33="NG"</formula>
    </cfRule>
  </conditionalFormatting>
  <conditionalFormatting sqref="K28">
    <cfRule type="expression" dxfId="2943" priority="15">
      <formula>$J28="追加"</formula>
    </cfRule>
    <cfRule type="expression" dxfId="2942" priority="16">
      <formula>$J28="新規"</formula>
    </cfRule>
  </conditionalFormatting>
  <conditionalFormatting sqref="L9">
    <cfRule type="expression" dxfId="2941" priority="14">
      <formula>$L$9="NG"</formula>
    </cfRule>
  </conditionalFormatting>
  <conditionalFormatting sqref="R4:R5">
    <cfRule type="expression" dxfId="2940" priority="13">
      <formula>$R$3="要修正！"</formula>
    </cfRule>
  </conditionalFormatting>
  <conditionalFormatting sqref="A41:H41">
    <cfRule type="expression" dxfId="2939" priority="12">
      <formula>$Q$1="○"</formula>
    </cfRule>
  </conditionalFormatting>
  <conditionalFormatting sqref="A55:G55">
    <cfRule type="expression" dxfId="2938" priority="11">
      <formula>$Q$1="○"</formula>
    </cfRule>
  </conditionalFormatting>
  <conditionalFormatting sqref="A83:J83">
    <cfRule type="expression" dxfId="2937" priority="10">
      <formula>$Q$1="○"</formula>
    </cfRule>
  </conditionalFormatting>
  <conditionalFormatting sqref="J25:J26">
    <cfRule type="expression" dxfId="2936" priority="8">
      <formula>$I25="追加"</formula>
    </cfRule>
    <cfRule type="expression" dxfId="2935" priority="9">
      <formula>$I25="新規"</formula>
    </cfRule>
  </conditionalFormatting>
  <conditionalFormatting sqref="J27:K27">
    <cfRule type="expression" dxfId="2934" priority="6">
      <formula>$I27="追加"</formula>
    </cfRule>
    <cfRule type="expression" dxfId="2933" priority="7">
      <formula>$I27="新規"</formula>
    </cfRule>
  </conditionalFormatting>
  <conditionalFormatting sqref="A59:G59">
    <cfRule type="expression" dxfId="2932" priority="5">
      <formula>"$Q$1=○"</formula>
    </cfRule>
  </conditionalFormatting>
  <conditionalFormatting sqref="K25">
    <cfRule type="expression" dxfId="2931" priority="3">
      <formula>$I25="追加"</formula>
    </cfRule>
    <cfRule type="expression" dxfId="2930" priority="4">
      <formula>$I25="新規"</formula>
    </cfRule>
  </conditionalFormatting>
  <conditionalFormatting sqref="K26">
    <cfRule type="expression" dxfId="2929" priority="1">
      <formula>$I26="追加"</formula>
    </cfRule>
    <cfRule type="expression" dxfId="292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927" priority="47">
      <formula>$Q$1="○"</formula>
    </cfRule>
  </conditionalFormatting>
  <conditionalFormatting sqref="C39">
    <cfRule type="expression" dxfId="2926" priority="45">
      <formula>$C$39&gt;$B$39/2</formula>
    </cfRule>
    <cfRule type="expression" dxfId="2925" priority="46">
      <formula>$C$39&gt;10000000</formula>
    </cfRule>
  </conditionalFormatting>
  <conditionalFormatting sqref="C40">
    <cfRule type="expression" dxfId="2924" priority="43">
      <formula>$C$40&gt;$B$40/2</formula>
    </cfRule>
    <cfRule type="expression" dxfId="2923" priority="44">
      <formula>$C$40&gt;1000000</formula>
    </cfRule>
  </conditionalFormatting>
  <conditionalFormatting sqref="C41">
    <cfRule type="expression" dxfId="2922" priority="41">
      <formula>$C$41&gt;$B$41/2</formula>
    </cfRule>
    <cfRule type="expression" dxfId="2921" priority="42">
      <formula>$C$41&gt;100000</formula>
    </cfRule>
  </conditionalFormatting>
  <conditionalFormatting sqref="R9">
    <cfRule type="expression" dxfId="2920" priority="38">
      <formula>R9="NG"</formula>
    </cfRule>
  </conditionalFormatting>
  <conditionalFormatting sqref="K29:K32 K34:K36 L25:M36">
    <cfRule type="expression" dxfId="2919" priority="21">
      <formula>$J25="追加"</formula>
    </cfRule>
    <cfRule type="expression" dxfId="2918" priority="40">
      <formula>$J25="新規"</formula>
    </cfRule>
  </conditionalFormatting>
  <conditionalFormatting sqref="B39:B41">
    <cfRule type="expression" dxfId="2917" priority="39">
      <formula>($C39+$D39+$E39)&lt;&gt;$B39</formula>
    </cfRule>
  </conditionalFormatting>
  <conditionalFormatting sqref="R39:T41">
    <cfRule type="expression" dxfId="2916" priority="36">
      <formula>R39="NG"</formula>
    </cfRule>
    <cfRule type="expression" dxfId="2915" priority="37">
      <formula>$R21="NG"</formula>
    </cfRule>
  </conditionalFormatting>
  <conditionalFormatting sqref="T42">
    <cfRule type="expression" dxfId="2914" priority="34">
      <formula>T42="NG"</formula>
    </cfRule>
    <cfRule type="expression" dxfId="2913" priority="35">
      <formula>$R24="NG"</formula>
    </cfRule>
  </conditionalFormatting>
  <conditionalFormatting sqref="R60:R61">
    <cfRule type="expression" dxfId="2912" priority="32">
      <formula>R60="NG"</formula>
    </cfRule>
    <cfRule type="expression" dxfId="2911" priority="33">
      <formula>$R43="NG"</formula>
    </cfRule>
  </conditionalFormatting>
  <conditionalFormatting sqref="R65">
    <cfRule type="expression" dxfId="2910" priority="31">
      <formula>R65="NG"</formula>
    </cfRule>
  </conditionalFormatting>
  <conditionalFormatting sqref="R3">
    <cfRule type="expression" dxfId="2909" priority="29">
      <formula>$R3&lt;&gt;"要修正！"</formula>
    </cfRule>
    <cfRule type="expression" dxfId="2908" priority="30">
      <formula>$R3="要修正！"</formula>
    </cfRule>
  </conditionalFormatting>
  <conditionalFormatting sqref="S34:S36 S25:S32">
    <cfRule type="expression" dxfId="2907" priority="48">
      <formula>S25="NG"</formula>
    </cfRule>
  </conditionalFormatting>
  <conditionalFormatting sqref="S59">
    <cfRule type="expression" dxfId="2906" priority="28">
      <formula>S59="NG"</formula>
    </cfRule>
  </conditionalFormatting>
  <conditionalFormatting sqref="R59">
    <cfRule type="expression" dxfId="2905" priority="26">
      <formula>R59="NG"</formula>
    </cfRule>
    <cfRule type="expression" dxfId="2904" priority="27">
      <formula>$R42="NG"</formula>
    </cfRule>
  </conditionalFormatting>
  <conditionalFormatting sqref="R72">
    <cfRule type="expression" dxfId="2903" priority="25">
      <formula>R72="NG"</formula>
    </cfRule>
  </conditionalFormatting>
  <conditionalFormatting sqref="R25:R36">
    <cfRule type="expression" dxfId="2902" priority="24">
      <formula>R25="NG"</formula>
    </cfRule>
  </conditionalFormatting>
  <conditionalFormatting sqref="S12:S19">
    <cfRule type="expression" dxfId="2901" priority="22">
      <formula>$S12="NG"</formula>
    </cfRule>
    <cfRule type="expression" dxfId="2900" priority="23">
      <formula>$R1048572="NG"</formula>
    </cfRule>
  </conditionalFormatting>
  <conditionalFormatting sqref="T25:T36">
    <cfRule type="expression" dxfId="2899" priority="20">
      <formula>T25="NG"</formula>
    </cfRule>
  </conditionalFormatting>
  <conditionalFormatting sqref="K33">
    <cfRule type="expression" dxfId="2898" priority="17">
      <formula>$J33="追加"</formula>
    </cfRule>
    <cfRule type="expression" dxfId="2897" priority="18">
      <formula>$J33="新規"</formula>
    </cfRule>
  </conditionalFormatting>
  <conditionalFormatting sqref="S33">
    <cfRule type="expression" dxfId="2896" priority="19">
      <formula>S33="NG"</formula>
    </cfRule>
  </conditionalFormatting>
  <conditionalFormatting sqref="K28">
    <cfRule type="expression" dxfId="2895" priority="15">
      <formula>$J28="追加"</formula>
    </cfRule>
    <cfRule type="expression" dxfId="2894" priority="16">
      <formula>$J28="新規"</formula>
    </cfRule>
  </conditionalFormatting>
  <conditionalFormatting sqref="L9">
    <cfRule type="expression" dxfId="2893" priority="14">
      <formula>$L$9="NG"</formula>
    </cfRule>
  </conditionalFormatting>
  <conditionalFormatting sqref="R4:R5">
    <cfRule type="expression" dxfId="2892" priority="13">
      <formula>$R$3="要修正！"</formula>
    </cfRule>
  </conditionalFormatting>
  <conditionalFormatting sqref="A41:H41">
    <cfRule type="expression" dxfId="2891" priority="12">
      <formula>$Q$1="○"</formula>
    </cfRule>
  </conditionalFormatting>
  <conditionalFormatting sqref="A55:G55">
    <cfRule type="expression" dxfId="2890" priority="11">
      <formula>$Q$1="○"</formula>
    </cfRule>
  </conditionalFormatting>
  <conditionalFormatting sqref="A83:J83">
    <cfRule type="expression" dxfId="2889" priority="10">
      <formula>$Q$1="○"</formula>
    </cfRule>
  </conditionalFormatting>
  <conditionalFormatting sqref="J25:J26">
    <cfRule type="expression" dxfId="2888" priority="8">
      <formula>$I25="追加"</formula>
    </cfRule>
    <cfRule type="expression" dxfId="2887" priority="9">
      <formula>$I25="新規"</formula>
    </cfRule>
  </conditionalFormatting>
  <conditionalFormatting sqref="J27:K27">
    <cfRule type="expression" dxfId="2886" priority="6">
      <formula>$I27="追加"</formula>
    </cfRule>
    <cfRule type="expression" dxfId="2885" priority="7">
      <formula>$I27="新規"</formula>
    </cfRule>
  </conditionalFormatting>
  <conditionalFormatting sqref="A59:G59">
    <cfRule type="expression" dxfId="2884" priority="5">
      <formula>"$Q$1=○"</formula>
    </cfRule>
  </conditionalFormatting>
  <conditionalFormatting sqref="K25">
    <cfRule type="expression" dxfId="2883" priority="3">
      <formula>$I25="追加"</formula>
    </cfRule>
    <cfRule type="expression" dxfId="2882" priority="4">
      <formula>$I25="新規"</formula>
    </cfRule>
  </conditionalFormatting>
  <conditionalFormatting sqref="K26">
    <cfRule type="expression" dxfId="2881" priority="1">
      <formula>$I26="追加"</formula>
    </cfRule>
    <cfRule type="expression" dxfId="288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879" priority="47">
      <formula>$Q$1="○"</formula>
    </cfRule>
  </conditionalFormatting>
  <conditionalFormatting sqref="C39">
    <cfRule type="expression" dxfId="2878" priority="45">
      <formula>$C$39&gt;$B$39/2</formula>
    </cfRule>
    <cfRule type="expression" dxfId="2877" priority="46">
      <formula>$C$39&gt;10000000</formula>
    </cfRule>
  </conditionalFormatting>
  <conditionalFormatting sqref="C40">
    <cfRule type="expression" dxfId="2876" priority="43">
      <formula>$C$40&gt;$B$40/2</formula>
    </cfRule>
    <cfRule type="expression" dxfId="2875" priority="44">
      <formula>$C$40&gt;1000000</formula>
    </cfRule>
  </conditionalFormatting>
  <conditionalFormatting sqref="C41">
    <cfRule type="expression" dxfId="2874" priority="41">
      <formula>$C$41&gt;$B$41/2</formula>
    </cfRule>
    <cfRule type="expression" dxfId="2873" priority="42">
      <formula>$C$41&gt;100000</formula>
    </cfRule>
  </conditionalFormatting>
  <conditionalFormatting sqref="R9">
    <cfRule type="expression" dxfId="2872" priority="38">
      <formula>R9="NG"</formula>
    </cfRule>
  </conditionalFormatting>
  <conditionalFormatting sqref="K29:K32 K34:K36 L25:M36">
    <cfRule type="expression" dxfId="2871" priority="21">
      <formula>$J25="追加"</formula>
    </cfRule>
    <cfRule type="expression" dxfId="2870" priority="40">
      <formula>$J25="新規"</formula>
    </cfRule>
  </conditionalFormatting>
  <conditionalFormatting sqref="B39:B41">
    <cfRule type="expression" dxfId="2869" priority="39">
      <formula>($C39+$D39+$E39)&lt;&gt;$B39</formula>
    </cfRule>
  </conditionalFormatting>
  <conditionalFormatting sqref="R39:T41">
    <cfRule type="expression" dxfId="2868" priority="36">
      <formula>R39="NG"</formula>
    </cfRule>
    <cfRule type="expression" dxfId="2867" priority="37">
      <formula>$R21="NG"</formula>
    </cfRule>
  </conditionalFormatting>
  <conditionalFormatting sqref="T42">
    <cfRule type="expression" dxfId="2866" priority="34">
      <formula>T42="NG"</formula>
    </cfRule>
    <cfRule type="expression" dxfId="2865" priority="35">
      <formula>$R24="NG"</formula>
    </cfRule>
  </conditionalFormatting>
  <conditionalFormatting sqref="R60:R61">
    <cfRule type="expression" dxfId="2864" priority="32">
      <formula>R60="NG"</formula>
    </cfRule>
    <cfRule type="expression" dxfId="2863" priority="33">
      <formula>$R43="NG"</formula>
    </cfRule>
  </conditionalFormatting>
  <conditionalFormatting sqref="R65">
    <cfRule type="expression" dxfId="2862" priority="31">
      <formula>R65="NG"</formula>
    </cfRule>
  </conditionalFormatting>
  <conditionalFormatting sqref="R3">
    <cfRule type="expression" dxfId="2861" priority="29">
      <formula>$R3&lt;&gt;"要修正！"</formula>
    </cfRule>
    <cfRule type="expression" dxfId="2860" priority="30">
      <formula>$R3="要修正！"</formula>
    </cfRule>
  </conditionalFormatting>
  <conditionalFormatting sqref="S34:S36 S25:S32">
    <cfRule type="expression" dxfId="2859" priority="48">
      <formula>S25="NG"</formula>
    </cfRule>
  </conditionalFormatting>
  <conditionalFormatting sqref="S59">
    <cfRule type="expression" dxfId="2858" priority="28">
      <formula>S59="NG"</formula>
    </cfRule>
  </conditionalFormatting>
  <conditionalFormatting sqref="R59">
    <cfRule type="expression" dxfId="2857" priority="26">
      <formula>R59="NG"</formula>
    </cfRule>
    <cfRule type="expression" dxfId="2856" priority="27">
      <formula>$R42="NG"</formula>
    </cfRule>
  </conditionalFormatting>
  <conditionalFormatting sqref="R72">
    <cfRule type="expression" dxfId="2855" priority="25">
      <formula>R72="NG"</formula>
    </cfRule>
  </conditionalFormatting>
  <conditionalFormatting sqref="R25:R36">
    <cfRule type="expression" dxfId="2854" priority="24">
      <formula>R25="NG"</formula>
    </cfRule>
  </conditionalFormatting>
  <conditionalFormatting sqref="S12:S19">
    <cfRule type="expression" dxfId="2853" priority="22">
      <formula>$S12="NG"</formula>
    </cfRule>
    <cfRule type="expression" dxfId="2852" priority="23">
      <formula>$R1048572="NG"</formula>
    </cfRule>
  </conditionalFormatting>
  <conditionalFormatting sqref="T25:T36">
    <cfRule type="expression" dxfId="2851" priority="20">
      <formula>T25="NG"</formula>
    </cfRule>
  </conditionalFormatting>
  <conditionalFormatting sqref="K33">
    <cfRule type="expression" dxfId="2850" priority="17">
      <formula>$J33="追加"</formula>
    </cfRule>
    <cfRule type="expression" dxfId="2849" priority="18">
      <formula>$J33="新規"</formula>
    </cfRule>
  </conditionalFormatting>
  <conditionalFormatting sqref="S33">
    <cfRule type="expression" dxfId="2848" priority="19">
      <formula>S33="NG"</formula>
    </cfRule>
  </conditionalFormatting>
  <conditionalFormatting sqref="K28">
    <cfRule type="expression" dxfId="2847" priority="15">
      <formula>$J28="追加"</formula>
    </cfRule>
    <cfRule type="expression" dxfId="2846" priority="16">
      <formula>$J28="新規"</formula>
    </cfRule>
  </conditionalFormatting>
  <conditionalFormatting sqref="L9">
    <cfRule type="expression" dxfId="2845" priority="14">
      <formula>$L$9="NG"</formula>
    </cfRule>
  </conditionalFormatting>
  <conditionalFormatting sqref="R4:R5">
    <cfRule type="expression" dxfId="2844" priority="13">
      <formula>$R$3="要修正！"</formula>
    </cfRule>
  </conditionalFormatting>
  <conditionalFormatting sqref="A41:H41">
    <cfRule type="expression" dxfId="2843" priority="12">
      <formula>$Q$1="○"</formula>
    </cfRule>
  </conditionalFormatting>
  <conditionalFormatting sqref="A55:G55">
    <cfRule type="expression" dxfId="2842" priority="11">
      <formula>$Q$1="○"</formula>
    </cfRule>
  </conditionalFormatting>
  <conditionalFormatting sqref="A83:J83">
    <cfRule type="expression" dxfId="2841" priority="10">
      <formula>$Q$1="○"</formula>
    </cfRule>
  </conditionalFormatting>
  <conditionalFormatting sqref="J25:J26">
    <cfRule type="expression" dxfId="2840" priority="8">
      <formula>$I25="追加"</formula>
    </cfRule>
    <cfRule type="expression" dxfId="2839" priority="9">
      <formula>$I25="新規"</formula>
    </cfRule>
  </conditionalFormatting>
  <conditionalFormatting sqref="J27:K27">
    <cfRule type="expression" dxfId="2838" priority="6">
      <formula>$I27="追加"</formula>
    </cfRule>
    <cfRule type="expression" dxfId="2837" priority="7">
      <formula>$I27="新規"</formula>
    </cfRule>
  </conditionalFormatting>
  <conditionalFormatting sqref="A59:G59">
    <cfRule type="expression" dxfId="2836" priority="5">
      <formula>"$Q$1=○"</formula>
    </cfRule>
  </conditionalFormatting>
  <conditionalFormatting sqref="K25">
    <cfRule type="expression" dxfId="2835" priority="3">
      <formula>$I25="追加"</formula>
    </cfRule>
    <cfRule type="expression" dxfId="2834" priority="4">
      <formula>$I25="新規"</formula>
    </cfRule>
  </conditionalFormatting>
  <conditionalFormatting sqref="K26">
    <cfRule type="expression" dxfId="2833" priority="1">
      <formula>$I26="追加"</formula>
    </cfRule>
    <cfRule type="expression" dxfId="283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831" priority="47">
      <formula>$Q$1="○"</formula>
    </cfRule>
  </conditionalFormatting>
  <conditionalFormatting sqref="C39">
    <cfRule type="expression" dxfId="2830" priority="45">
      <formula>$C$39&gt;$B$39/2</formula>
    </cfRule>
    <cfRule type="expression" dxfId="2829" priority="46">
      <formula>$C$39&gt;10000000</formula>
    </cfRule>
  </conditionalFormatting>
  <conditionalFormatting sqref="C40">
    <cfRule type="expression" dxfId="2828" priority="43">
      <formula>$C$40&gt;$B$40/2</formula>
    </cfRule>
    <cfRule type="expression" dxfId="2827" priority="44">
      <formula>$C$40&gt;1000000</formula>
    </cfRule>
  </conditionalFormatting>
  <conditionalFormatting sqref="C41">
    <cfRule type="expression" dxfId="2826" priority="41">
      <formula>$C$41&gt;$B$41/2</formula>
    </cfRule>
    <cfRule type="expression" dxfId="2825" priority="42">
      <formula>$C$41&gt;100000</formula>
    </cfRule>
  </conditionalFormatting>
  <conditionalFormatting sqref="R9">
    <cfRule type="expression" dxfId="2824" priority="38">
      <formula>R9="NG"</formula>
    </cfRule>
  </conditionalFormatting>
  <conditionalFormatting sqref="K29:K32 K34:K36 L25:M36">
    <cfRule type="expression" dxfId="2823" priority="21">
      <formula>$J25="追加"</formula>
    </cfRule>
    <cfRule type="expression" dxfId="2822" priority="40">
      <formula>$J25="新規"</formula>
    </cfRule>
  </conditionalFormatting>
  <conditionalFormatting sqref="B39:B41">
    <cfRule type="expression" dxfId="2821" priority="39">
      <formula>($C39+$D39+$E39)&lt;&gt;$B39</formula>
    </cfRule>
  </conditionalFormatting>
  <conditionalFormatting sqref="R39:T41">
    <cfRule type="expression" dxfId="2820" priority="36">
      <formula>R39="NG"</formula>
    </cfRule>
    <cfRule type="expression" dxfId="2819" priority="37">
      <formula>$R21="NG"</formula>
    </cfRule>
  </conditionalFormatting>
  <conditionalFormatting sqref="T42">
    <cfRule type="expression" dxfId="2818" priority="34">
      <formula>T42="NG"</formula>
    </cfRule>
    <cfRule type="expression" dxfId="2817" priority="35">
      <formula>$R24="NG"</formula>
    </cfRule>
  </conditionalFormatting>
  <conditionalFormatting sqref="R60:R61">
    <cfRule type="expression" dxfId="2816" priority="32">
      <formula>R60="NG"</formula>
    </cfRule>
    <cfRule type="expression" dxfId="2815" priority="33">
      <formula>$R43="NG"</formula>
    </cfRule>
  </conditionalFormatting>
  <conditionalFormatting sqref="R65">
    <cfRule type="expression" dxfId="2814" priority="31">
      <formula>R65="NG"</formula>
    </cfRule>
  </conditionalFormatting>
  <conditionalFormatting sqref="R3">
    <cfRule type="expression" dxfId="2813" priority="29">
      <formula>$R3&lt;&gt;"要修正！"</formula>
    </cfRule>
    <cfRule type="expression" dxfId="2812" priority="30">
      <formula>$R3="要修正！"</formula>
    </cfRule>
  </conditionalFormatting>
  <conditionalFormatting sqref="S34:S36 S25:S32">
    <cfRule type="expression" dxfId="2811" priority="48">
      <formula>S25="NG"</formula>
    </cfRule>
  </conditionalFormatting>
  <conditionalFormatting sqref="S59">
    <cfRule type="expression" dxfId="2810" priority="28">
      <formula>S59="NG"</formula>
    </cfRule>
  </conditionalFormatting>
  <conditionalFormatting sqref="R59">
    <cfRule type="expression" dxfId="2809" priority="26">
      <formula>R59="NG"</formula>
    </cfRule>
    <cfRule type="expression" dxfId="2808" priority="27">
      <formula>$R42="NG"</formula>
    </cfRule>
  </conditionalFormatting>
  <conditionalFormatting sqref="R72">
    <cfRule type="expression" dxfId="2807" priority="25">
      <formula>R72="NG"</formula>
    </cfRule>
  </conditionalFormatting>
  <conditionalFormatting sqref="R25:R36">
    <cfRule type="expression" dxfId="2806" priority="24">
      <formula>R25="NG"</formula>
    </cfRule>
  </conditionalFormatting>
  <conditionalFormatting sqref="S12:S19">
    <cfRule type="expression" dxfId="2805" priority="22">
      <formula>$S12="NG"</formula>
    </cfRule>
    <cfRule type="expression" dxfId="2804" priority="23">
      <formula>$R1048572="NG"</formula>
    </cfRule>
  </conditionalFormatting>
  <conditionalFormatting sqref="T25:T36">
    <cfRule type="expression" dxfId="2803" priority="20">
      <formula>T25="NG"</formula>
    </cfRule>
  </conditionalFormatting>
  <conditionalFormatting sqref="K33">
    <cfRule type="expression" dxfId="2802" priority="17">
      <formula>$J33="追加"</formula>
    </cfRule>
    <cfRule type="expression" dxfId="2801" priority="18">
      <formula>$J33="新規"</formula>
    </cfRule>
  </conditionalFormatting>
  <conditionalFormatting sqref="S33">
    <cfRule type="expression" dxfId="2800" priority="19">
      <formula>S33="NG"</formula>
    </cfRule>
  </conditionalFormatting>
  <conditionalFormatting sqref="K28">
    <cfRule type="expression" dxfId="2799" priority="15">
      <formula>$J28="追加"</formula>
    </cfRule>
    <cfRule type="expression" dxfId="2798" priority="16">
      <formula>$J28="新規"</formula>
    </cfRule>
  </conditionalFormatting>
  <conditionalFormatting sqref="L9">
    <cfRule type="expression" dxfId="2797" priority="14">
      <formula>$L$9="NG"</formula>
    </cfRule>
  </conditionalFormatting>
  <conditionalFormatting sqref="R4:R5">
    <cfRule type="expression" dxfId="2796" priority="13">
      <formula>$R$3="要修正！"</formula>
    </cfRule>
  </conditionalFormatting>
  <conditionalFormatting sqref="A41:H41">
    <cfRule type="expression" dxfId="2795" priority="12">
      <formula>$Q$1="○"</formula>
    </cfRule>
  </conditionalFormatting>
  <conditionalFormatting sqref="A55:G55">
    <cfRule type="expression" dxfId="2794" priority="11">
      <formula>$Q$1="○"</formula>
    </cfRule>
  </conditionalFormatting>
  <conditionalFormatting sqref="A83:J83">
    <cfRule type="expression" dxfId="2793" priority="10">
      <formula>$Q$1="○"</formula>
    </cfRule>
  </conditionalFormatting>
  <conditionalFormatting sqref="J25:J26">
    <cfRule type="expression" dxfId="2792" priority="8">
      <formula>$I25="追加"</formula>
    </cfRule>
    <cfRule type="expression" dxfId="2791" priority="9">
      <formula>$I25="新規"</formula>
    </cfRule>
  </conditionalFormatting>
  <conditionalFormatting sqref="J27:K27">
    <cfRule type="expression" dxfId="2790" priority="6">
      <formula>$I27="追加"</formula>
    </cfRule>
    <cfRule type="expression" dxfId="2789" priority="7">
      <formula>$I27="新規"</formula>
    </cfRule>
  </conditionalFormatting>
  <conditionalFormatting sqref="A59:G59">
    <cfRule type="expression" dxfId="2788" priority="5">
      <formula>"$Q$1=○"</formula>
    </cfRule>
  </conditionalFormatting>
  <conditionalFormatting sqref="K25">
    <cfRule type="expression" dxfId="2787" priority="3">
      <formula>$I25="追加"</formula>
    </cfRule>
    <cfRule type="expression" dxfId="2786" priority="4">
      <formula>$I25="新規"</formula>
    </cfRule>
  </conditionalFormatting>
  <conditionalFormatting sqref="K26">
    <cfRule type="expression" dxfId="2785" priority="1">
      <formula>$I26="追加"</formula>
    </cfRule>
    <cfRule type="expression" dxfId="278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783" priority="47">
      <formula>$Q$1="○"</formula>
    </cfRule>
  </conditionalFormatting>
  <conditionalFormatting sqref="C39">
    <cfRule type="expression" dxfId="2782" priority="45">
      <formula>$C$39&gt;$B$39/2</formula>
    </cfRule>
    <cfRule type="expression" dxfId="2781" priority="46">
      <formula>$C$39&gt;10000000</formula>
    </cfRule>
  </conditionalFormatting>
  <conditionalFormatting sqref="C40">
    <cfRule type="expression" dxfId="2780" priority="43">
      <formula>$C$40&gt;$B$40/2</formula>
    </cfRule>
    <cfRule type="expression" dxfId="2779" priority="44">
      <formula>$C$40&gt;1000000</formula>
    </cfRule>
  </conditionalFormatting>
  <conditionalFormatting sqref="C41">
    <cfRule type="expression" dxfId="2778" priority="41">
      <formula>$C$41&gt;$B$41/2</formula>
    </cfRule>
    <cfRule type="expression" dxfId="2777" priority="42">
      <formula>$C$41&gt;100000</formula>
    </cfRule>
  </conditionalFormatting>
  <conditionalFormatting sqref="R9">
    <cfRule type="expression" dxfId="2776" priority="38">
      <formula>R9="NG"</formula>
    </cfRule>
  </conditionalFormatting>
  <conditionalFormatting sqref="K29:K32 K34:K36 L25:M36">
    <cfRule type="expression" dxfId="2775" priority="21">
      <formula>$J25="追加"</formula>
    </cfRule>
    <cfRule type="expression" dxfId="2774" priority="40">
      <formula>$J25="新規"</formula>
    </cfRule>
  </conditionalFormatting>
  <conditionalFormatting sqref="B39:B41">
    <cfRule type="expression" dxfId="2773" priority="39">
      <formula>($C39+$D39+$E39)&lt;&gt;$B39</formula>
    </cfRule>
  </conditionalFormatting>
  <conditionalFormatting sqref="R39:T41">
    <cfRule type="expression" dxfId="2772" priority="36">
      <formula>R39="NG"</formula>
    </cfRule>
    <cfRule type="expression" dxfId="2771" priority="37">
      <formula>$R21="NG"</formula>
    </cfRule>
  </conditionalFormatting>
  <conditionalFormatting sqref="T42">
    <cfRule type="expression" dxfId="2770" priority="34">
      <formula>T42="NG"</formula>
    </cfRule>
    <cfRule type="expression" dxfId="2769" priority="35">
      <formula>$R24="NG"</formula>
    </cfRule>
  </conditionalFormatting>
  <conditionalFormatting sqref="R60:R61">
    <cfRule type="expression" dxfId="2768" priority="32">
      <formula>R60="NG"</formula>
    </cfRule>
    <cfRule type="expression" dxfId="2767" priority="33">
      <formula>$R43="NG"</formula>
    </cfRule>
  </conditionalFormatting>
  <conditionalFormatting sqref="R65">
    <cfRule type="expression" dxfId="2766" priority="31">
      <formula>R65="NG"</formula>
    </cfRule>
  </conditionalFormatting>
  <conditionalFormatting sqref="R3">
    <cfRule type="expression" dxfId="2765" priority="29">
      <formula>$R3&lt;&gt;"要修正！"</formula>
    </cfRule>
    <cfRule type="expression" dxfId="2764" priority="30">
      <formula>$R3="要修正！"</formula>
    </cfRule>
  </conditionalFormatting>
  <conditionalFormatting sqref="S34:S36 S25:S32">
    <cfRule type="expression" dxfId="2763" priority="48">
      <formula>S25="NG"</formula>
    </cfRule>
  </conditionalFormatting>
  <conditionalFormatting sqref="S59">
    <cfRule type="expression" dxfId="2762" priority="28">
      <formula>S59="NG"</formula>
    </cfRule>
  </conditionalFormatting>
  <conditionalFormatting sqref="R59">
    <cfRule type="expression" dxfId="2761" priority="26">
      <formula>R59="NG"</formula>
    </cfRule>
    <cfRule type="expression" dxfId="2760" priority="27">
      <formula>$R42="NG"</formula>
    </cfRule>
  </conditionalFormatting>
  <conditionalFormatting sqref="R72">
    <cfRule type="expression" dxfId="2759" priority="25">
      <formula>R72="NG"</formula>
    </cfRule>
  </conditionalFormatting>
  <conditionalFormatting sqref="R25:R36">
    <cfRule type="expression" dxfId="2758" priority="24">
      <formula>R25="NG"</formula>
    </cfRule>
  </conditionalFormatting>
  <conditionalFormatting sqref="S12:S19">
    <cfRule type="expression" dxfId="2757" priority="22">
      <formula>$S12="NG"</formula>
    </cfRule>
    <cfRule type="expression" dxfId="2756" priority="23">
      <formula>$R1048572="NG"</formula>
    </cfRule>
  </conditionalFormatting>
  <conditionalFormatting sqref="T25:T36">
    <cfRule type="expression" dxfId="2755" priority="20">
      <formula>T25="NG"</formula>
    </cfRule>
  </conditionalFormatting>
  <conditionalFormatting sqref="K33">
    <cfRule type="expression" dxfId="2754" priority="17">
      <formula>$J33="追加"</formula>
    </cfRule>
    <cfRule type="expression" dxfId="2753" priority="18">
      <formula>$J33="新規"</formula>
    </cfRule>
  </conditionalFormatting>
  <conditionalFormatting sqref="S33">
    <cfRule type="expression" dxfId="2752" priority="19">
      <formula>S33="NG"</formula>
    </cfRule>
  </conditionalFormatting>
  <conditionalFormatting sqref="K28">
    <cfRule type="expression" dxfId="2751" priority="15">
      <formula>$J28="追加"</formula>
    </cfRule>
    <cfRule type="expression" dxfId="2750" priority="16">
      <formula>$J28="新規"</formula>
    </cfRule>
  </conditionalFormatting>
  <conditionalFormatting sqref="L9">
    <cfRule type="expression" dxfId="2749" priority="14">
      <formula>$L$9="NG"</formula>
    </cfRule>
  </conditionalFormatting>
  <conditionalFormatting sqref="R4:R5">
    <cfRule type="expression" dxfId="2748" priority="13">
      <formula>$R$3="要修正！"</formula>
    </cfRule>
  </conditionalFormatting>
  <conditionalFormatting sqref="A41:H41">
    <cfRule type="expression" dxfId="2747" priority="12">
      <formula>$Q$1="○"</formula>
    </cfRule>
  </conditionalFormatting>
  <conditionalFormatting sqref="A55:G55">
    <cfRule type="expression" dxfId="2746" priority="11">
      <formula>$Q$1="○"</formula>
    </cfRule>
  </conditionalFormatting>
  <conditionalFormatting sqref="A83:J83">
    <cfRule type="expression" dxfId="2745" priority="10">
      <formula>$Q$1="○"</formula>
    </cfRule>
  </conditionalFormatting>
  <conditionalFormatting sqref="J25:J26">
    <cfRule type="expression" dxfId="2744" priority="8">
      <formula>$I25="追加"</formula>
    </cfRule>
    <cfRule type="expression" dxfId="2743" priority="9">
      <formula>$I25="新規"</formula>
    </cfRule>
  </conditionalFormatting>
  <conditionalFormatting sqref="J27:K27">
    <cfRule type="expression" dxfId="2742" priority="6">
      <formula>$I27="追加"</formula>
    </cfRule>
    <cfRule type="expression" dxfId="2741" priority="7">
      <formula>$I27="新規"</formula>
    </cfRule>
  </conditionalFormatting>
  <conditionalFormatting sqref="A59:G59">
    <cfRule type="expression" dxfId="2740" priority="5">
      <formula>"$Q$1=○"</formula>
    </cfRule>
  </conditionalFormatting>
  <conditionalFormatting sqref="K25">
    <cfRule type="expression" dxfId="2739" priority="3">
      <formula>$I25="追加"</formula>
    </cfRule>
    <cfRule type="expression" dxfId="2738" priority="4">
      <formula>$I25="新規"</formula>
    </cfRule>
  </conditionalFormatting>
  <conditionalFormatting sqref="K26">
    <cfRule type="expression" dxfId="2737" priority="1">
      <formula>$I26="追加"</formula>
    </cfRule>
    <cfRule type="expression" dxfId="273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735" priority="47">
      <formula>$Q$1="○"</formula>
    </cfRule>
  </conditionalFormatting>
  <conditionalFormatting sqref="C39">
    <cfRule type="expression" dxfId="2734" priority="45">
      <formula>$C$39&gt;$B$39/2</formula>
    </cfRule>
    <cfRule type="expression" dxfId="2733" priority="46">
      <formula>$C$39&gt;10000000</formula>
    </cfRule>
  </conditionalFormatting>
  <conditionalFormatting sqref="C40">
    <cfRule type="expression" dxfId="2732" priority="43">
      <formula>$C$40&gt;$B$40/2</formula>
    </cfRule>
    <cfRule type="expression" dxfId="2731" priority="44">
      <formula>$C$40&gt;1000000</formula>
    </cfRule>
  </conditionalFormatting>
  <conditionalFormatting sqref="C41">
    <cfRule type="expression" dxfId="2730" priority="41">
      <formula>$C$41&gt;$B$41/2</formula>
    </cfRule>
    <cfRule type="expression" dxfId="2729" priority="42">
      <formula>$C$41&gt;100000</formula>
    </cfRule>
  </conditionalFormatting>
  <conditionalFormatting sqref="R9">
    <cfRule type="expression" dxfId="2728" priority="38">
      <formula>R9="NG"</formula>
    </cfRule>
  </conditionalFormatting>
  <conditionalFormatting sqref="K29:K32 K34:K36 L25:M36">
    <cfRule type="expression" dxfId="2727" priority="21">
      <formula>$J25="追加"</formula>
    </cfRule>
    <cfRule type="expression" dxfId="2726" priority="40">
      <formula>$J25="新規"</formula>
    </cfRule>
  </conditionalFormatting>
  <conditionalFormatting sqref="B39:B41">
    <cfRule type="expression" dxfId="2725" priority="39">
      <formula>($C39+$D39+$E39)&lt;&gt;$B39</formula>
    </cfRule>
  </conditionalFormatting>
  <conditionalFormatting sqref="R39:T41">
    <cfRule type="expression" dxfId="2724" priority="36">
      <formula>R39="NG"</formula>
    </cfRule>
    <cfRule type="expression" dxfId="2723" priority="37">
      <formula>$R21="NG"</formula>
    </cfRule>
  </conditionalFormatting>
  <conditionalFormatting sqref="T42">
    <cfRule type="expression" dxfId="2722" priority="34">
      <formula>T42="NG"</formula>
    </cfRule>
    <cfRule type="expression" dxfId="2721" priority="35">
      <formula>$R24="NG"</formula>
    </cfRule>
  </conditionalFormatting>
  <conditionalFormatting sqref="R60:R61">
    <cfRule type="expression" dxfId="2720" priority="32">
      <formula>R60="NG"</formula>
    </cfRule>
    <cfRule type="expression" dxfId="2719" priority="33">
      <formula>$R43="NG"</formula>
    </cfRule>
  </conditionalFormatting>
  <conditionalFormatting sqref="R65">
    <cfRule type="expression" dxfId="2718" priority="31">
      <formula>R65="NG"</formula>
    </cfRule>
  </conditionalFormatting>
  <conditionalFormatting sqref="R3">
    <cfRule type="expression" dxfId="2717" priority="29">
      <formula>$R3&lt;&gt;"要修正！"</formula>
    </cfRule>
    <cfRule type="expression" dxfId="2716" priority="30">
      <formula>$R3="要修正！"</formula>
    </cfRule>
  </conditionalFormatting>
  <conditionalFormatting sqref="S34:S36 S25:S32">
    <cfRule type="expression" dxfId="2715" priority="48">
      <formula>S25="NG"</formula>
    </cfRule>
  </conditionalFormatting>
  <conditionalFormatting sqref="S59">
    <cfRule type="expression" dxfId="2714" priority="28">
      <formula>S59="NG"</formula>
    </cfRule>
  </conditionalFormatting>
  <conditionalFormatting sqref="R59">
    <cfRule type="expression" dxfId="2713" priority="26">
      <formula>R59="NG"</formula>
    </cfRule>
    <cfRule type="expression" dxfId="2712" priority="27">
      <formula>$R42="NG"</formula>
    </cfRule>
  </conditionalFormatting>
  <conditionalFormatting sqref="R72">
    <cfRule type="expression" dxfId="2711" priority="25">
      <formula>R72="NG"</formula>
    </cfRule>
  </conditionalFormatting>
  <conditionalFormatting sqref="R25:R36">
    <cfRule type="expression" dxfId="2710" priority="24">
      <formula>R25="NG"</formula>
    </cfRule>
  </conditionalFormatting>
  <conditionalFormatting sqref="S12:S19">
    <cfRule type="expression" dxfId="2709" priority="22">
      <formula>$S12="NG"</formula>
    </cfRule>
    <cfRule type="expression" dxfId="2708" priority="23">
      <formula>$R1048572="NG"</formula>
    </cfRule>
  </conditionalFormatting>
  <conditionalFormatting sqref="T25:T36">
    <cfRule type="expression" dxfId="2707" priority="20">
      <formula>T25="NG"</formula>
    </cfRule>
  </conditionalFormatting>
  <conditionalFormatting sqref="K33">
    <cfRule type="expression" dxfId="2706" priority="17">
      <formula>$J33="追加"</formula>
    </cfRule>
    <cfRule type="expression" dxfId="2705" priority="18">
      <formula>$J33="新規"</formula>
    </cfRule>
  </conditionalFormatting>
  <conditionalFormatting sqref="S33">
    <cfRule type="expression" dxfId="2704" priority="19">
      <formula>S33="NG"</formula>
    </cfRule>
  </conditionalFormatting>
  <conditionalFormatting sqref="K28">
    <cfRule type="expression" dxfId="2703" priority="15">
      <formula>$J28="追加"</formula>
    </cfRule>
    <cfRule type="expression" dxfId="2702" priority="16">
      <formula>$J28="新規"</formula>
    </cfRule>
  </conditionalFormatting>
  <conditionalFormatting sqref="L9">
    <cfRule type="expression" dxfId="2701" priority="14">
      <formula>$L$9="NG"</formula>
    </cfRule>
  </conditionalFormatting>
  <conditionalFormatting sqref="R4:R5">
    <cfRule type="expression" dxfId="2700" priority="13">
      <formula>$R$3="要修正！"</formula>
    </cfRule>
  </conditionalFormatting>
  <conditionalFormatting sqref="A41:H41">
    <cfRule type="expression" dxfId="2699" priority="12">
      <formula>$Q$1="○"</formula>
    </cfRule>
  </conditionalFormatting>
  <conditionalFormatting sqref="A55:G55">
    <cfRule type="expression" dxfId="2698" priority="11">
      <formula>$Q$1="○"</formula>
    </cfRule>
  </conditionalFormatting>
  <conditionalFormatting sqref="A83:J83">
    <cfRule type="expression" dxfId="2697" priority="10">
      <formula>$Q$1="○"</formula>
    </cfRule>
  </conditionalFormatting>
  <conditionalFormatting sqref="J25:J26">
    <cfRule type="expression" dxfId="2696" priority="8">
      <formula>$I25="追加"</formula>
    </cfRule>
    <cfRule type="expression" dxfId="2695" priority="9">
      <formula>$I25="新規"</formula>
    </cfRule>
  </conditionalFormatting>
  <conditionalFormatting sqref="J27:K27">
    <cfRule type="expression" dxfId="2694" priority="6">
      <formula>$I27="追加"</formula>
    </cfRule>
    <cfRule type="expression" dxfId="2693" priority="7">
      <formula>$I27="新規"</formula>
    </cfRule>
  </conditionalFormatting>
  <conditionalFormatting sqref="A59:G59">
    <cfRule type="expression" dxfId="2692" priority="5">
      <formula>"$Q$1=○"</formula>
    </cfRule>
  </conditionalFormatting>
  <conditionalFormatting sqref="K25">
    <cfRule type="expression" dxfId="2691" priority="3">
      <formula>$I25="追加"</formula>
    </cfRule>
    <cfRule type="expression" dxfId="2690" priority="4">
      <formula>$I25="新規"</formula>
    </cfRule>
  </conditionalFormatting>
  <conditionalFormatting sqref="K26">
    <cfRule type="expression" dxfId="2689" priority="1">
      <formula>$I26="追加"</formula>
    </cfRule>
    <cfRule type="expression" dxfId="268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687" priority="47">
      <formula>$Q$1="○"</formula>
    </cfRule>
  </conditionalFormatting>
  <conditionalFormatting sqref="C39">
    <cfRule type="expression" dxfId="2686" priority="45">
      <formula>$C$39&gt;$B$39/2</formula>
    </cfRule>
    <cfRule type="expression" dxfId="2685" priority="46">
      <formula>$C$39&gt;10000000</formula>
    </cfRule>
  </conditionalFormatting>
  <conditionalFormatting sqref="C40">
    <cfRule type="expression" dxfId="2684" priority="43">
      <formula>$C$40&gt;$B$40/2</formula>
    </cfRule>
    <cfRule type="expression" dxfId="2683" priority="44">
      <formula>$C$40&gt;1000000</formula>
    </cfRule>
  </conditionalFormatting>
  <conditionalFormatting sqref="C41">
    <cfRule type="expression" dxfId="2682" priority="41">
      <formula>$C$41&gt;$B$41/2</formula>
    </cfRule>
    <cfRule type="expression" dxfId="2681" priority="42">
      <formula>$C$41&gt;100000</formula>
    </cfRule>
  </conditionalFormatting>
  <conditionalFormatting sqref="R9">
    <cfRule type="expression" dxfId="2680" priority="38">
      <formula>R9="NG"</formula>
    </cfRule>
  </conditionalFormatting>
  <conditionalFormatting sqref="K29:K32 K34:K36 L25:M36">
    <cfRule type="expression" dxfId="2679" priority="21">
      <formula>$J25="追加"</formula>
    </cfRule>
    <cfRule type="expression" dxfId="2678" priority="40">
      <formula>$J25="新規"</formula>
    </cfRule>
  </conditionalFormatting>
  <conditionalFormatting sqref="B39:B41">
    <cfRule type="expression" dxfId="2677" priority="39">
      <formula>($C39+$D39+$E39)&lt;&gt;$B39</formula>
    </cfRule>
  </conditionalFormatting>
  <conditionalFormatting sqref="R39:T41">
    <cfRule type="expression" dxfId="2676" priority="36">
      <formula>R39="NG"</formula>
    </cfRule>
    <cfRule type="expression" dxfId="2675" priority="37">
      <formula>$R21="NG"</formula>
    </cfRule>
  </conditionalFormatting>
  <conditionalFormatting sqref="T42">
    <cfRule type="expression" dxfId="2674" priority="34">
      <formula>T42="NG"</formula>
    </cfRule>
    <cfRule type="expression" dxfId="2673" priority="35">
      <formula>$R24="NG"</formula>
    </cfRule>
  </conditionalFormatting>
  <conditionalFormatting sqref="R60:R61">
    <cfRule type="expression" dxfId="2672" priority="32">
      <formula>R60="NG"</formula>
    </cfRule>
    <cfRule type="expression" dxfId="2671" priority="33">
      <formula>$R43="NG"</formula>
    </cfRule>
  </conditionalFormatting>
  <conditionalFormatting sqref="R65">
    <cfRule type="expression" dxfId="2670" priority="31">
      <formula>R65="NG"</formula>
    </cfRule>
  </conditionalFormatting>
  <conditionalFormatting sqref="R3">
    <cfRule type="expression" dxfId="2669" priority="29">
      <formula>$R3&lt;&gt;"要修正！"</formula>
    </cfRule>
    <cfRule type="expression" dxfId="2668" priority="30">
      <formula>$R3="要修正！"</formula>
    </cfRule>
  </conditionalFormatting>
  <conditionalFormatting sqref="S34:S36 S25:S32">
    <cfRule type="expression" dxfId="2667" priority="48">
      <formula>S25="NG"</formula>
    </cfRule>
  </conditionalFormatting>
  <conditionalFormatting sqref="S59">
    <cfRule type="expression" dxfId="2666" priority="28">
      <formula>S59="NG"</formula>
    </cfRule>
  </conditionalFormatting>
  <conditionalFormatting sqref="R59">
    <cfRule type="expression" dxfId="2665" priority="26">
      <formula>R59="NG"</formula>
    </cfRule>
    <cfRule type="expression" dxfId="2664" priority="27">
      <formula>$R42="NG"</formula>
    </cfRule>
  </conditionalFormatting>
  <conditionalFormatting sqref="R72">
    <cfRule type="expression" dxfId="2663" priority="25">
      <formula>R72="NG"</formula>
    </cfRule>
  </conditionalFormatting>
  <conditionalFormatting sqref="R25:R36">
    <cfRule type="expression" dxfId="2662" priority="24">
      <formula>R25="NG"</formula>
    </cfRule>
  </conditionalFormatting>
  <conditionalFormatting sqref="S12:S19">
    <cfRule type="expression" dxfId="2661" priority="22">
      <formula>$S12="NG"</formula>
    </cfRule>
    <cfRule type="expression" dxfId="2660" priority="23">
      <formula>$R1048572="NG"</formula>
    </cfRule>
  </conditionalFormatting>
  <conditionalFormatting sqref="T25:T36">
    <cfRule type="expression" dxfId="2659" priority="20">
      <formula>T25="NG"</formula>
    </cfRule>
  </conditionalFormatting>
  <conditionalFormatting sqref="K33">
    <cfRule type="expression" dxfId="2658" priority="17">
      <formula>$J33="追加"</formula>
    </cfRule>
    <cfRule type="expression" dxfId="2657" priority="18">
      <formula>$J33="新規"</formula>
    </cfRule>
  </conditionalFormatting>
  <conditionalFormatting sqref="S33">
    <cfRule type="expression" dxfId="2656" priority="19">
      <formula>S33="NG"</formula>
    </cfRule>
  </conditionalFormatting>
  <conditionalFormatting sqref="K28">
    <cfRule type="expression" dxfId="2655" priority="15">
      <formula>$J28="追加"</formula>
    </cfRule>
    <cfRule type="expression" dxfId="2654" priority="16">
      <formula>$J28="新規"</formula>
    </cfRule>
  </conditionalFormatting>
  <conditionalFormatting sqref="L9">
    <cfRule type="expression" dxfId="2653" priority="14">
      <formula>$L$9="NG"</formula>
    </cfRule>
  </conditionalFormatting>
  <conditionalFormatting sqref="R4:R5">
    <cfRule type="expression" dxfId="2652" priority="13">
      <formula>$R$3="要修正！"</formula>
    </cfRule>
  </conditionalFormatting>
  <conditionalFormatting sqref="A41:H41">
    <cfRule type="expression" dxfId="2651" priority="12">
      <formula>$Q$1="○"</formula>
    </cfRule>
  </conditionalFormatting>
  <conditionalFormatting sqref="A55:G55">
    <cfRule type="expression" dxfId="2650" priority="11">
      <formula>$Q$1="○"</formula>
    </cfRule>
  </conditionalFormatting>
  <conditionalFormatting sqref="A83:J83">
    <cfRule type="expression" dxfId="2649" priority="10">
      <formula>$Q$1="○"</formula>
    </cfRule>
  </conditionalFormatting>
  <conditionalFormatting sqref="J25:J26">
    <cfRule type="expression" dxfId="2648" priority="8">
      <formula>$I25="追加"</formula>
    </cfRule>
    <cfRule type="expression" dxfId="2647" priority="9">
      <formula>$I25="新規"</formula>
    </cfRule>
  </conditionalFormatting>
  <conditionalFormatting sqref="J27:K27">
    <cfRule type="expression" dxfId="2646" priority="6">
      <formula>$I27="追加"</formula>
    </cfRule>
    <cfRule type="expression" dxfId="2645" priority="7">
      <formula>$I27="新規"</formula>
    </cfRule>
  </conditionalFormatting>
  <conditionalFormatting sqref="A59:G59">
    <cfRule type="expression" dxfId="2644" priority="5">
      <formula>"$Q$1=○"</formula>
    </cfRule>
  </conditionalFormatting>
  <conditionalFormatting sqref="K25">
    <cfRule type="expression" dxfId="2643" priority="3">
      <formula>$I25="追加"</formula>
    </cfRule>
    <cfRule type="expression" dxfId="2642" priority="4">
      <formula>$I25="新規"</formula>
    </cfRule>
  </conditionalFormatting>
  <conditionalFormatting sqref="K26">
    <cfRule type="expression" dxfId="2641" priority="1">
      <formula>$I26="追加"</formula>
    </cfRule>
    <cfRule type="expression" dxfId="264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639" priority="47">
      <formula>$Q$1="○"</formula>
    </cfRule>
  </conditionalFormatting>
  <conditionalFormatting sqref="C39">
    <cfRule type="expression" dxfId="2638" priority="45">
      <formula>$C$39&gt;$B$39/2</formula>
    </cfRule>
    <cfRule type="expression" dxfId="2637" priority="46">
      <formula>$C$39&gt;10000000</formula>
    </cfRule>
  </conditionalFormatting>
  <conditionalFormatting sqref="C40">
    <cfRule type="expression" dxfId="2636" priority="43">
      <formula>$C$40&gt;$B$40/2</formula>
    </cfRule>
    <cfRule type="expression" dxfId="2635" priority="44">
      <formula>$C$40&gt;1000000</formula>
    </cfRule>
  </conditionalFormatting>
  <conditionalFormatting sqref="C41">
    <cfRule type="expression" dxfId="2634" priority="41">
      <formula>$C$41&gt;$B$41/2</formula>
    </cfRule>
    <cfRule type="expression" dxfId="2633" priority="42">
      <formula>$C$41&gt;100000</formula>
    </cfRule>
  </conditionalFormatting>
  <conditionalFormatting sqref="R9">
    <cfRule type="expression" dxfId="2632" priority="38">
      <formula>R9="NG"</formula>
    </cfRule>
  </conditionalFormatting>
  <conditionalFormatting sqref="K29:K32 K34:K36 L25:M36">
    <cfRule type="expression" dxfId="2631" priority="21">
      <formula>$J25="追加"</formula>
    </cfRule>
    <cfRule type="expression" dxfId="2630" priority="40">
      <formula>$J25="新規"</formula>
    </cfRule>
  </conditionalFormatting>
  <conditionalFormatting sqref="B39:B41">
    <cfRule type="expression" dxfId="2629" priority="39">
      <formula>($C39+$D39+$E39)&lt;&gt;$B39</formula>
    </cfRule>
  </conditionalFormatting>
  <conditionalFormatting sqref="R39:T41">
    <cfRule type="expression" dxfId="2628" priority="36">
      <formula>R39="NG"</formula>
    </cfRule>
    <cfRule type="expression" dxfId="2627" priority="37">
      <formula>$R21="NG"</formula>
    </cfRule>
  </conditionalFormatting>
  <conditionalFormatting sqref="T42">
    <cfRule type="expression" dxfId="2626" priority="34">
      <formula>T42="NG"</formula>
    </cfRule>
    <cfRule type="expression" dxfId="2625" priority="35">
      <formula>$R24="NG"</formula>
    </cfRule>
  </conditionalFormatting>
  <conditionalFormatting sqref="R60:R61">
    <cfRule type="expression" dxfId="2624" priority="32">
      <formula>R60="NG"</formula>
    </cfRule>
    <cfRule type="expression" dxfId="2623" priority="33">
      <formula>$R43="NG"</formula>
    </cfRule>
  </conditionalFormatting>
  <conditionalFormatting sqref="R65">
    <cfRule type="expression" dxfId="2622" priority="31">
      <formula>R65="NG"</formula>
    </cfRule>
  </conditionalFormatting>
  <conditionalFormatting sqref="R3">
    <cfRule type="expression" dxfId="2621" priority="29">
      <formula>$R3&lt;&gt;"要修正！"</formula>
    </cfRule>
    <cfRule type="expression" dxfId="2620" priority="30">
      <formula>$R3="要修正！"</formula>
    </cfRule>
  </conditionalFormatting>
  <conditionalFormatting sqref="S34:S36 S25:S32">
    <cfRule type="expression" dxfId="2619" priority="48">
      <formula>S25="NG"</formula>
    </cfRule>
  </conditionalFormatting>
  <conditionalFormatting sqref="S59">
    <cfRule type="expression" dxfId="2618" priority="28">
      <formula>S59="NG"</formula>
    </cfRule>
  </conditionalFormatting>
  <conditionalFormatting sqref="R59">
    <cfRule type="expression" dxfId="2617" priority="26">
      <formula>R59="NG"</formula>
    </cfRule>
    <cfRule type="expression" dxfId="2616" priority="27">
      <formula>$R42="NG"</formula>
    </cfRule>
  </conditionalFormatting>
  <conditionalFormatting sqref="R72">
    <cfRule type="expression" dxfId="2615" priority="25">
      <formula>R72="NG"</formula>
    </cfRule>
  </conditionalFormatting>
  <conditionalFormatting sqref="R25:R36">
    <cfRule type="expression" dxfId="2614" priority="24">
      <formula>R25="NG"</formula>
    </cfRule>
  </conditionalFormatting>
  <conditionalFormatting sqref="S12:S19">
    <cfRule type="expression" dxfId="2613" priority="22">
      <formula>$S12="NG"</formula>
    </cfRule>
    <cfRule type="expression" dxfId="2612" priority="23">
      <formula>$R1048572="NG"</formula>
    </cfRule>
  </conditionalFormatting>
  <conditionalFormatting sqref="T25:T36">
    <cfRule type="expression" dxfId="2611" priority="20">
      <formula>T25="NG"</formula>
    </cfRule>
  </conditionalFormatting>
  <conditionalFormatting sqref="K33">
    <cfRule type="expression" dxfId="2610" priority="17">
      <formula>$J33="追加"</formula>
    </cfRule>
    <cfRule type="expression" dxfId="2609" priority="18">
      <formula>$J33="新規"</formula>
    </cfRule>
  </conditionalFormatting>
  <conditionalFormatting sqref="S33">
    <cfRule type="expression" dxfId="2608" priority="19">
      <formula>S33="NG"</formula>
    </cfRule>
  </conditionalFormatting>
  <conditionalFormatting sqref="K28">
    <cfRule type="expression" dxfId="2607" priority="15">
      <formula>$J28="追加"</formula>
    </cfRule>
    <cfRule type="expression" dxfId="2606" priority="16">
      <formula>$J28="新規"</formula>
    </cfRule>
  </conditionalFormatting>
  <conditionalFormatting sqref="L9">
    <cfRule type="expression" dxfId="2605" priority="14">
      <formula>$L$9="NG"</formula>
    </cfRule>
  </conditionalFormatting>
  <conditionalFormatting sqref="R4:R5">
    <cfRule type="expression" dxfId="2604" priority="13">
      <formula>$R$3="要修正！"</formula>
    </cfRule>
  </conditionalFormatting>
  <conditionalFormatting sqref="A41:H41">
    <cfRule type="expression" dxfId="2603" priority="12">
      <formula>$Q$1="○"</formula>
    </cfRule>
  </conditionalFormatting>
  <conditionalFormatting sqref="A55:G55">
    <cfRule type="expression" dxfId="2602" priority="11">
      <formula>$Q$1="○"</formula>
    </cfRule>
  </conditionalFormatting>
  <conditionalFormatting sqref="A83:J83">
    <cfRule type="expression" dxfId="2601" priority="10">
      <formula>$Q$1="○"</formula>
    </cfRule>
  </conditionalFormatting>
  <conditionalFormatting sqref="J25:J26">
    <cfRule type="expression" dxfId="2600" priority="8">
      <formula>$I25="追加"</formula>
    </cfRule>
    <cfRule type="expression" dxfId="2599" priority="9">
      <formula>$I25="新規"</formula>
    </cfRule>
  </conditionalFormatting>
  <conditionalFormatting sqref="J27:K27">
    <cfRule type="expression" dxfId="2598" priority="6">
      <formula>$I27="追加"</formula>
    </cfRule>
    <cfRule type="expression" dxfId="2597" priority="7">
      <formula>$I27="新規"</formula>
    </cfRule>
  </conditionalFormatting>
  <conditionalFormatting sqref="A59:G59">
    <cfRule type="expression" dxfId="2596" priority="5">
      <formula>"$Q$1=○"</formula>
    </cfRule>
  </conditionalFormatting>
  <conditionalFormatting sqref="K25">
    <cfRule type="expression" dxfId="2595" priority="3">
      <formula>$I25="追加"</formula>
    </cfRule>
    <cfRule type="expression" dxfId="2594" priority="4">
      <formula>$I25="新規"</formula>
    </cfRule>
  </conditionalFormatting>
  <conditionalFormatting sqref="K26">
    <cfRule type="expression" dxfId="2593" priority="1">
      <formula>$I26="追加"</formula>
    </cfRule>
    <cfRule type="expression" dxfId="259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751" priority="47">
      <formula>$Q$1="○"</formula>
    </cfRule>
  </conditionalFormatting>
  <conditionalFormatting sqref="C39">
    <cfRule type="expression" dxfId="4750" priority="45">
      <formula>$C$39&gt;$B$39/2</formula>
    </cfRule>
    <cfRule type="expression" dxfId="4749" priority="46">
      <formula>$C$39&gt;10000000</formula>
    </cfRule>
  </conditionalFormatting>
  <conditionalFormatting sqref="C40">
    <cfRule type="expression" dxfId="4748" priority="43">
      <formula>$C$40&gt;$B$40/2</formula>
    </cfRule>
    <cfRule type="expression" dxfId="4747" priority="44">
      <formula>$C$40&gt;1000000</formula>
    </cfRule>
  </conditionalFormatting>
  <conditionalFormatting sqref="C41">
    <cfRule type="expression" dxfId="4746" priority="41">
      <formula>$C$41&gt;$B$41/2</formula>
    </cfRule>
    <cfRule type="expression" dxfId="4745" priority="42">
      <formula>$C$41&gt;100000</formula>
    </cfRule>
  </conditionalFormatting>
  <conditionalFormatting sqref="R9">
    <cfRule type="expression" dxfId="4744" priority="38">
      <formula>R9="NG"</formula>
    </cfRule>
  </conditionalFormatting>
  <conditionalFormatting sqref="K29:K32 K34:K36 L25:M36">
    <cfRule type="expression" dxfId="4743" priority="21">
      <formula>$J25="追加"</formula>
    </cfRule>
    <cfRule type="expression" dxfId="4742" priority="40">
      <formula>$J25="新規"</formula>
    </cfRule>
  </conditionalFormatting>
  <conditionalFormatting sqref="B39:B41">
    <cfRule type="expression" dxfId="4741" priority="39">
      <formula>($C39+$D39+$E39)&lt;&gt;$B39</formula>
    </cfRule>
  </conditionalFormatting>
  <conditionalFormatting sqref="R39:T41">
    <cfRule type="expression" dxfId="4740" priority="36">
      <formula>R39="NG"</formula>
    </cfRule>
    <cfRule type="expression" dxfId="4739" priority="37">
      <formula>$R21="NG"</formula>
    </cfRule>
  </conditionalFormatting>
  <conditionalFormatting sqref="T42">
    <cfRule type="expression" dxfId="4738" priority="34">
      <formula>T42="NG"</formula>
    </cfRule>
    <cfRule type="expression" dxfId="4737" priority="35">
      <formula>$R24="NG"</formula>
    </cfRule>
  </conditionalFormatting>
  <conditionalFormatting sqref="R60:R61">
    <cfRule type="expression" dxfId="4736" priority="32">
      <formula>R60="NG"</formula>
    </cfRule>
    <cfRule type="expression" dxfId="4735" priority="33">
      <formula>$R43="NG"</formula>
    </cfRule>
  </conditionalFormatting>
  <conditionalFormatting sqref="R65">
    <cfRule type="expression" dxfId="4734" priority="31">
      <formula>R65="NG"</formula>
    </cfRule>
  </conditionalFormatting>
  <conditionalFormatting sqref="R3">
    <cfRule type="expression" dxfId="4733" priority="29">
      <formula>$R3&lt;&gt;"要修正！"</formula>
    </cfRule>
    <cfRule type="expression" dxfId="4732" priority="30">
      <formula>$R3="要修正！"</formula>
    </cfRule>
  </conditionalFormatting>
  <conditionalFormatting sqref="S34:S36 S25:S32">
    <cfRule type="expression" dxfId="4731" priority="48">
      <formula>S25="NG"</formula>
    </cfRule>
  </conditionalFormatting>
  <conditionalFormatting sqref="S59">
    <cfRule type="expression" dxfId="4730" priority="28">
      <formula>S59="NG"</formula>
    </cfRule>
  </conditionalFormatting>
  <conditionalFormatting sqref="R59">
    <cfRule type="expression" dxfId="4729" priority="26">
      <formula>R59="NG"</formula>
    </cfRule>
    <cfRule type="expression" dxfId="4728" priority="27">
      <formula>$R42="NG"</formula>
    </cfRule>
  </conditionalFormatting>
  <conditionalFormatting sqref="R72">
    <cfRule type="expression" dxfId="4727" priority="25">
      <formula>R72="NG"</formula>
    </cfRule>
  </conditionalFormatting>
  <conditionalFormatting sqref="R25:R36">
    <cfRule type="expression" dxfId="4726" priority="24">
      <formula>R25="NG"</formula>
    </cfRule>
  </conditionalFormatting>
  <conditionalFormatting sqref="S12:S19">
    <cfRule type="expression" dxfId="4725" priority="22">
      <formula>$S12="NG"</formula>
    </cfRule>
    <cfRule type="expression" dxfId="4724" priority="23">
      <formula>$R1048572="NG"</formula>
    </cfRule>
  </conditionalFormatting>
  <conditionalFormatting sqref="T25:T36">
    <cfRule type="expression" dxfId="4723" priority="20">
      <formula>T25="NG"</formula>
    </cfRule>
  </conditionalFormatting>
  <conditionalFormatting sqref="K33">
    <cfRule type="expression" dxfId="4722" priority="17">
      <formula>$J33="追加"</formula>
    </cfRule>
    <cfRule type="expression" dxfId="4721" priority="18">
      <formula>$J33="新規"</formula>
    </cfRule>
  </conditionalFormatting>
  <conditionalFormatting sqref="S33">
    <cfRule type="expression" dxfId="4720" priority="19">
      <formula>S33="NG"</formula>
    </cfRule>
  </conditionalFormatting>
  <conditionalFormatting sqref="K28">
    <cfRule type="expression" dxfId="4719" priority="15">
      <formula>$J28="追加"</formula>
    </cfRule>
    <cfRule type="expression" dxfId="4718" priority="16">
      <formula>$J28="新規"</formula>
    </cfRule>
  </conditionalFormatting>
  <conditionalFormatting sqref="L9">
    <cfRule type="expression" dxfId="4717" priority="14">
      <formula>$L$9="NG"</formula>
    </cfRule>
  </conditionalFormatting>
  <conditionalFormatting sqref="R4:R5">
    <cfRule type="expression" dxfId="4716" priority="13">
      <formula>$R$3="要修正！"</formula>
    </cfRule>
  </conditionalFormatting>
  <conditionalFormatting sqref="A41:H41">
    <cfRule type="expression" dxfId="4715" priority="12">
      <formula>$Q$1="○"</formula>
    </cfRule>
  </conditionalFormatting>
  <conditionalFormatting sqref="A55:G55">
    <cfRule type="expression" dxfId="4714" priority="11">
      <formula>$Q$1="○"</formula>
    </cfRule>
  </conditionalFormatting>
  <conditionalFormatting sqref="A83:J83">
    <cfRule type="expression" dxfId="4713" priority="10">
      <formula>$Q$1="○"</formula>
    </cfRule>
  </conditionalFormatting>
  <conditionalFormatting sqref="J25:J26">
    <cfRule type="expression" dxfId="4712" priority="8">
      <formula>$I25="追加"</formula>
    </cfRule>
    <cfRule type="expression" dxfId="4711" priority="9">
      <formula>$I25="新規"</formula>
    </cfRule>
  </conditionalFormatting>
  <conditionalFormatting sqref="J27:K27">
    <cfRule type="expression" dxfId="4710" priority="6">
      <formula>$I27="追加"</formula>
    </cfRule>
    <cfRule type="expression" dxfId="4709" priority="7">
      <formula>$I27="新規"</formula>
    </cfRule>
  </conditionalFormatting>
  <conditionalFormatting sqref="A59:G59">
    <cfRule type="expression" dxfId="4708" priority="5">
      <formula>"$Q$1=○"</formula>
    </cfRule>
  </conditionalFormatting>
  <conditionalFormatting sqref="K25">
    <cfRule type="expression" dxfId="4707" priority="3">
      <formula>$I25="追加"</formula>
    </cfRule>
    <cfRule type="expression" dxfId="4706" priority="4">
      <formula>$I25="新規"</formula>
    </cfRule>
  </conditionalFormatting>
  <conditionalFormatting sqref="K26">
    <cfRule type="expression" dxfId="4705" priority="1">
      <formula>$I26="追加"</formula>
    </cfRule>
    <cfRule type="expression" dxfId="470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591" priority="47">
      <formula>$Q$1="○"</formula>
    </cfRule>
  </conditionalFormatting>
  <conditionalFormatting sqref="C39">
    <cfRule type="expression" dxfId="2590" priority="45">
      <formula>$C$39&gt;$B$39/2</formula>
    </cfRule>
    <cfRule type="expression" dxfId="2589" priority="46">
      <formula>$C$39&gt;10000000</formula>
    </cfRule>
  </conditionalFormatting>
  <conditionalFormatting sqref="C40">
    <cfRule type="expression" dxfId="2588" priority="43">
      <formula>$C$40&gt;$B$40/2</formula>
    </cfRule>
    <cfRule type="expression" dxfId="2587" priority="44">
      <formula>$C$40&gt;1000000</formula>
    </cfRule>
  </conditionalFormatting>
  <conditionalFormatting sqref="C41">
    <cfRule type="expression" dxfId="2586" priority="41">
      <formula>$C$41&gt;$B$41/2</formula>
    </cfRule>
    <cfRule type="expression" dxfId="2585" priority="42">
      <formula>$C$41&gt;100000</formula>
    </cfRule>
  </conditionalFormatting>
  <conditionalFormatting sqref="R9">
    <cfRule type="expression" dxfId="2584" priority="38">
      <formula>R9="NG"</formula>
    </cfRule>
  </conditionalFormatting>
  <conditionalFormatting sqref="K29:K32 K34:K36 L25:M36">
    <cfRule type="expression" dxfId="2583" priority="21">
      <formula>$J25="追加"</formula>
    </cfRule>
    <cfRule type="expression" dxfId="2582" priority="40">
      <formula>$J25="新規"</formula>
    </cfRule>
  </conditionalFormatting>
  <conditionalFormatting sqref="B39:B41">
    <cfRule type="expression" dxfId="2581" priority="39">
      <formula>($C39+$D39+$E39)&lt;&gt;$B39</formula>
    </cfRule>
  </conditionalFormatting>
  <conditionalFormatting sqref="R39:T41">
    <cfRule type="expression" dxfId="2580" priority="36">
      <formula>R39="NG"</formula>
    </cfRule>
    <cfRule type="expression" dxfId="2579" priority="37">
      <formula>$R21="NG"</formula>
    </cfRule>
  </conditionalFormatting>
  <conditionalFormatting sqref="T42">
    <cfRule type="expression" dxfId="2578" priority="34">
      <formula>T42="NG"</formula>
    </cfRule>
    <cfRule type="expression" dxfId="2577" priority="35">
      <formula>$R24="NG"</formula>
    </cfRule>
  </conditionalFormatting>
  <conditionalFormatting sqref="R60:R61">
    <cfRule type="expression" dxfId="2576" priority="32">
      <formula>R60="NG"</formula>
    </cfRule>
    <cfRule type="expression" dxfId="2575" priority="33">
      <formula>$R43="NG"</formula>
    </cfRule>
  </conditionalFormatting>
  <conditionalFormatting sqref="R65">
    <cfRule type="expression" dxfId="2574" priority="31">
      <formula>R65="NG"</formula>
    </cfRule>
  </conditionalFormatting>
  <conditionalFormatting sqref="R3">
    <cfRule type="expression" dxfId="2573" priority="29">
      <formula>$R3&lt;&gt;"要修正！"</formula>
    </cfRule>
    <cfRule type="expression" dxfId="2572" priority="30">
      <formula>$R3="要修正！"</formula>
    </cfRule>
  </conditionalFormatting>
  <conditionalFormatting sqref="S34:S36 S25:S32">
    <cfRule type="expression" dxfId="2571" priority="48">
      <formula>S25="NG"</formula>
    </cfRule>
  </conditionalFormatting>
  <conditionalFormatting sqref="S59">
    <cfRule type="expression" dxfId="2570" priority="28">
      <formula>S59="NG"</formula>
    </cfRule>
  </conditionalFormatting>
  <conditionalFormatting sqref="R59">
    <cfRule type="expression" dxfId="2569" priority="26">
      <formula>R59="NG"</formula>
    </cfRule>
    <cfRule type="expression" dxfId="2568" priority="27">
      <formula>$R42="NG"</formula>
    </cfRule>
  </conditionalFormatting>
  <conditionalFormatting sqref="R72">
    <cfRule type="expression" dxfId="2567" priority="25">
      <formula>R72="NG"</formula>
    </cfRule>
  </conditionalFormatting>
  <conditionalFormatting sqref="R25:R36">
    <cfRule type="expression" dxfId="2566" priority="24">
      <formula>R25="NG"</formula>
    </cfRule>
  </conditionalFormatting>
  <conditionalFormatting sqref="S12:S19">
    <cfRule type="expression" dxfId="2565" priority="22">
      <formula>$S12="NG"</formula>
    </cfRule>
    <cfRule type="expression" dxfId="2564" priority="23">
      <formula>$R1048572="NG"</formula>
    </cfRule>
  </conditionalFormatting>
  <conditionalFormatting sqref="T25:T36">
    <cfRule type="expression" dxfId="2563" priority="20">
      <formula>T25="NG"</formula>
    </cfRule>
  </conditionalFormatting>
  <conditionalFormatting sqref="K33">
    <cfRule type="expression" dxfId="2562" priority="17">
      <formula>$J33="追加"</formula>
    </cfRule>
    <cfRule type="expression" dxfId="2561" priority="18">
      <formula>$J33="新規"</formula>
    </cfRule>
  </conditionalFormatting>
  <conditionalFormatting sqref="S33">
    <cfRule type="expression" dxfId="2560" priority="19">
      <formula>S33="NG"</formula>
    </cfRule>
  </conditionalFormatting>
  <conditionalFormatting sqref="K28">
    <cfRule type="expression" dxfId="2559" priority="15">
      <formula>$J28="追加"</formula>
    </cfRule>
    <cfRule type="expression" dxfId="2558" priority="16">
      <formula>$J28="新規"</formula>
    </cfRule>
  </conditionalFormatting>
  <conditionalFormatting sqref="L9">
    <cfRule type="expression" dxfId="2557" priority="14">
      <formula>$L$9="NG"</formula>
    </cfRule>
  </conditionalFormatting>
  <conditionalFormatting sqref="R4:R5">
    <cfRule type="expression" dxfId="2556" priority="13">
      <formula>$R$3="要修正！"</formula>
    </cfRule>
  </conditionalFormatting>
  <conditionalFormatting sqref="A41:H41">
    <cfRule type="expression" dxfId="2555" priority="12">
      <formula>$Q$1="○"</formula>
    </cfRule>
  </conditionalFormatting>
  <conditionalFormatting sqref="A55:G55">
    <cfRule type="expression" dxfId="2554" priority="11">
      <formula>$Q$1="○"</formula>
    </cfRule>
  </conditionalFormatting>
  <conditionalFormatting sqref="A83:J83">
    <cfRule type="expression" dxfId="2553" priority="10">
      <formula>$Q$1="○"</formula>
    </cfRule>
  </conditionalFormatting>
  <conditionalFormatting sqref="J25:J26">
    <cfRule type="expression" dxfId="2552" priority="8">
      <formula>$I25="追加"</formula>
    </cfRule>
    <cfRule type="expression" dxfId="2551" priority="9">
      <formula>$I25="新規"</formula>
    </cfRule>
  </conditionalFormatting>
  <conditionalFormatting sqref="J27:K27">
    <cfRule type="expression" dxfId="2550" priority="6">
      <formula>$I27="追加"</formula>
    </cfRule>
    <cfRule type="expression" dxfId="2549" priority="7">
      <formula>$I27="新規"</formula>
    </cfRule>
  </conditionalFormatting>
  <conditionalFormatting sqref="A59:G59">
    <cfRule type="expression" dxfId="2548" priority="5">
      <formula>"$Q$1=○"</formula>
    </cfRule>
  </conditionalFormatting>
  <conditionalFormatting sqref="K25">
    <cfRule type="expression" dxfId="2547" priority="3">
      <formula>$I25="追加"</formula>
    </cfRule>
    <cfRule type="expression" dxfId="2546" priority="4">
      <formula>$I25="新規"</formula>
    </cfRule>
  </conditionalFormatting>
  <conditionalFormatting sqref="K26">
    <cfRule type="expression" dxfId="2545" priority="1">
      <formula>$I26="追加"</formula>
    </cfRule>
    <cfRule type="expression" dxfId="254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543" priority="47">
      <formula>$Q$1="○"</formula>
    </cfRule>
  </conditionalFormatting>
  <conditionalFormatting sqref="C39">
    <cfRule type="expression" dxfId="2542" priority="45">
      <formula>$C$39&gt;$B$39/2</formula>
    </cfRule>
    <cfRule type="expression" dxfId="2541" priority="46">
      <formula>$C$39&gt;10000000</formula>
    </cfRule>
  </conditionalFormatting>
  <conditionalFormatting sqref="C40">
    <cfRule type="expression" dxfId="2540" priority="43">
      <formula>$C$40&gt;$B$40/2</formula>
    </cfRule>
    <cfRule type="expression" dxfId="2539" priority="44">
      <formula>$C$40&gt;1000000</formula>
    </cfRule>
  </conditionalFormatting>
  <conditionalFormatting sqref="C41">
    <cfRule type="expression" dxfId="2538" priority="41">
      <formula>$C$41&gt;$B$41/2</formula>
    </cfRule>
    <cfRule type="expression" dxfId="2537" priority="42">
      <formula>$C$41&gt;100000</formula>
    </cfRule>
  </conditionalFormatting>
  <conditionalFormatting sqref="R9">
    <cfRule type="expression" dxfId="2536" priority="38">
      <formula>R9="NG"</formula>
    </cfRule>
  </conditionalFormatting>
  <conditionalFormatting sqref="K29:K32 K34:K36 L25:M36">
    <cfRule type="expression" dxfId="2535" priority="21">
      <formula>$J25="追加"</formula>
    </cfRule>
    <cfRule type="expression" dxfId="2534" priority="40">
      <formula>$J25="新規"</formula>
    </cfRule>
  </conditionalFormatting>
  <conditionalFormatting sqref="B39:B41">
    <cfRule type="expression" dxfId="2533" priority="39">
      <formula>($C39+$D39+$E39)&lt;&gt;$B39</formula>
    </cfRule>
  </conditionalFormatting>
  <conditionalFormatting sqref="R39:T41">
    <cfRule type="expression" dxfId="2532" priority="36">
      <formula>R39="NG"</formula>
    </cfRule>
    <cfRule type="expression" dxfId="2531" priority="37">
      <formula>$R21="NG"</formula>
    </cfRule>
  </conditionalFormatting>
  <conditionalFormatting sqref="T42">
    <cfRule type="expression" dxfId="2530" priority="34">
      <formula>T42="NG"</formula>
    </cfRule>
    <cfRule type="expression" dxfId="2529" priority="35">
      <formula>$R24="NG"</formula>
    </cfRule>
  </conditionalFormatting>
  <conditionalFormatting sqref="R60:R61">
    <cfRule type="expression" dxfId="2528" priority="32">
      <formula>R60="NG"</formula>
    </cfRule>
    <cfRule type="expression" dxfId="2527" priority="33">
      <formula>$R43="NG"</formula>
    </cfRule>
  </conditionalFormatting>
  <conditionalFormatting sqref="R65">
    <cfRule type="expression" dxfId="2526" priority="31">
      <formula>R65="NG"</formula>
    </cfRule>
  </conditionalFormatting>
  <conditionalFormatting sqref="R3">
    <cfRule type="expression" dxfId="2525" priority="29">
      <formula>$R3&lt;&gt;"要修正！"</formula>
    </cfRule>
    <cfRule type="expression" dxfId="2524" priority="30">
      <formula>$R3="要修正！"</formula>
    </cfRule>
  </conditionalFormatting>
  <conditionalFormatting sqref="S34:S36 S25:S32">
    <cfRule type="expression" dxfId="2523" priority="48">
      <formula>S25="NG"</formula>
    </cfRule>
  </conditionalFormatting>
  <conditionalFormatting sqref="S59">
    <cfRule type="expression" dxfId="2522" priority="28">
      <formula>S59="NG"</formula>
    </cfRule>
  </conditionalFormatting>
  <conditionalFormatting sqref="R59">
    <cfRule type="expression" dxfId="2521" priority="26">
      <formula>R59="NG"</formula>
    </cfRule>
    <cfRule type="expression" dxfId="2520" priority="27">
      <formula>$R42="NG"</formula>
    </cfRule>
  </conditionalFormatting>
  <conditionalFormatting sqref="R72">
    <cfRule type="expression" dxfId="2519" priority="25">
      <formula>R72="NG"</formula>
    </cfRule>
  </conditionalFormatting>
  <conditionalFormatting sqref="R25:R36">
    <cfRule type="expression" dxfId="2518" priority="24">
      <formula>R25="NG"</formula>
    </cfRule>
  </conditionalFormatting>
  <conditionalFormatting sqref="S12:S19">
    <cfRule type="expression" dxfId="2517" priority="22">
      <formula>$S12="NG"</formula>
    </cfRule>
    <cfRule type="expression" dxfId="2516" priority="23">
      <formula>$R1048572="NG"</formula>
    </cfRule>
  </conditionalFormatting>
  <conditionalFormatting sqref="T25:T36">
    <cfRule type="expression" dxfId="2515" priority="20">
      <formula>T25="NG"</formula>
    </cfRule>
  </conditionalFormatting>
  <conditionalFormatting sqref="K33">
    <cfRule type="expression" dxfId="2514" priority="17">
      <formula>$J33="追加"</formula>
    </cfRule>
    <cfRule type="expression" dxfId="2513" priority="18">
      <formula>$J33="新規"</formula>
    </cfRule>
  </conditionalFormatting>
  <conditionalFormatting sqref="S33">
    <cfRule type="expression" dxfId="2512" priority="19">
      <formula>S33="NG"</formula>
    </cfRule>
  </conditionalFormatting>
  <conditionalFormatting sqref="K28">
    <cfRule type="expression" dxfId="2511" priority="15">
      <formula>$J28="追加"</formula>
    </cfRule>
    <cfRule type="expression" dxfId="2510" priority="16">
      <formula>$J28="新規"</formula>
    </cfRule>
  </conditionalFormatting>
  <conditionalFormatting sqref="L9">
    <cfRule type="expression" dxfId="2509" priority="14">
      <formula>$L$9="NG"</formula>
    </cfRule>
  </conditionalFormatting>
  <conditionalFormatting sqref="R4:R5">
    <cfRule type="expression" dxfId="2508" priority="13">
      <formula>$R$3="要修正！"</formula>
    </cfRule>
  </conditionalFormatting>
  <conditionalFormatting sqref="A41:H41">
    <cfRule type="expression" dxfId="2507" priority="12">
      <formula>$Q$1="○"</formula>
    </cfRule>
  </conditionalFormatting>
  <conditionalFormatting sqref="A55:G55">
    <cfRule type="expression" dxfId="2506" priority="11">
      <formula>$Q$1="○"</formula>
    </cfRule>
  </conditionalFormatting>
  <conditionalFormatting sqref="A83:J83">
    <cfRule type="expression" dxfId="2505" priority="10">
      <formula>$Q$1="○"</formula>
    </cfRule>
  </conditionalFormatting>
  <conditionalFormatting sqref="J25:J26">
    <cfRule type="expression" dxfId="2504" priority="8">
      <formula>$I25="追加"</formula>
    </cfRule>
    <cfRule type="expression" dxfId="2503" priority="9">
      <formula>$I25="新規"</formula>
    </cfRule>
  </conditionalFormatting>
  <conditionalFormatting sqref="J27:K27">
    <cfRule type="expression" dxfId="2502" priority="6">
      <formula>$I27="追加"</formula>
    </cfRule>
    <cfRule type="expression" dxfId="2501" priority="7">
      <formula>$I27="新規"</formula>
    </cfRule>
  </conditionalFormatting>
  <conditionalFormatting sqref="A59:G59">
    <cfRule type="expression" dxfId="2500" priority="5">
      <formula>"$Q$1=○"</formula>
    </cfRule>
  </conditionalFormatting>
  <conditionalFormatting sqref="K25">
    <cfRule type="expression" dxfId="2499" priority="3">
      <formula>$I25="追加"</formula>
    </cfRule>
    <cfRule type="expression" dxfId="2498" priority="4">
      <formula>$I25="新規"</formula>
    </cfRule>
  </conditionalFormatting>
  <conditionalFormatting sqref="K26">
    <cfRule type="expression" dxfId="2497" priority="1">
      <formula>$I26="追加"</formula>
    </cfRule>
    <cfRule type="expression" dxfId="249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495" priority="47">
      <formula>$Q$1="○"</formula>
    </cfRule>
  </conditionalFormatting>
  <conditionalFormatting sqref="C39">
    <cfRule type="expression" dxfId="2494" priority="45">
      <formula>$C$39&gt;$B$39/2</formula>
    </cfRule>
    <cfRule type="expression" dxfId="2493" priority="46">
      <formula>$C$39&gt;10000000</formula>
    </cfRule>
  </conditionalFormatting>
  <conditionalFormatting sqref="C40">
    <cfRule type="expression" dxfId="2492" priority="43">
      <formula>$C$40&gt;$B$40/2</formula>
    </cfRule>
    <cfRule type="expression" dxfId="2491" priority="44">
      <formula>$C$40&gt;1000000</formula>
    </cfRule>
  </conditionalFormatting>
  <conditionalFormatting sqref="C41">
    <cfRule type="expression" dxfId="2490" priority="41">
      <formula>$C$41&gt;$B$41/2</formula>
    </cfRule>
    <cfRule type="expression" dxfId="2489" priority="42">
      <formula>$C$41&gt;100000</formula>
    </cfRule>
  </conditionalFormatting>
  <conditionalFormatting sqref="R9">
    <cfRule type="expression" dxfId="2488" priority="38">
      <formula>R9="NG"</formula>
    </cfRule>
  </conditionalFormatting>
  <conditionalFormatting sqref="K29:K32 K34:K36 L25:M36">
    <cfRule type="expression" dxfId="2487" priority="21">
      <formula>$J25="追加"</formula>
    </cfRule>
    <cfRule type="expression" dxfId="2486" priority="40">
      <formula>$J25="新規"</formula>
    </cfRule>
  </conditionalFormatting>
  <conditionalFormatting sqref="B39:B41">
    <cfRule type="expression" dxfId="2485" priority="39">
      <formula>($C39+$D39+$E39)&lt;&gt;$B39</formula>
    </cfRule>
  </conditionalFormatting>
  <conditionalFormatting sqref="R39:T41">
    <cfRule type="expression" dxfId="2484" priority="36">
      <formula>R39="NG"</formula>
    </cfRule>
    <cfRule type="expression" dxfId="2483" priority="37">
      <formula>$R21="NG"</formula>
    </cfRule>
  </conditionalFormatting>
  <conditionalFormatting sqref="T42">
    <cfRule type="expression" dxfId="2482" priority="34">
      <formula>T42="NG"</formula>
    </cfRule>
    <cfRule type="expression" dxfId="2481" priority="35">
      <formula>$R24="NG"</formula>
    </cfRule>
  </conditionalFormatting>
  <conditionalFormatting sqref="R60:R61">
    <cfRule type="expression" dxfId="2480" priority="32">
      <formula>R60="NG"</formula>
    </cfRule>
    <cfRule type="expression" dxfId="2479" priority="33">
      <formula>$R43="NG"</formula>
    </cfRule>
  </conditionalFormatting>
  <conditionalFormatting sqref="R65">
    <cfRule type="expression" dxfId="2478" priority="31">
      <formula>R65="NG"</formula>
    </cfRule>
  </conditionalFormatting>
  <conditionalFormatting sqref="R3">
    <cfRule type="expression" dxfId="2477" priority="29">
      <formula>$R3&lt;&gt;"要修正！"</formula>
    </cfRule>
    <cfRule type="expression" dxfId="2476" priority="30">
      <formula>$R3="要修正！"</formula>
    </cfRule>
  </conditionalFormatting>
  <conditionalFormatting sqref="S34:S36 S25:S32">
    <cfRule type="expression" dxfId="2475" priority="48">
      <formula>S25="NG"</formula>
    </cfRule>
  </conditionalFormatting>
  <conditionalFormatting sqref="S59">
    <cfRule type="expression" dxfId="2474" priority="28">
      <formula>S59="NG"</formula>
    </cfRule>
  </conditionalFormatting>
  <conditionalFormatting sqref="R59">
    <cfRule type="expression" dxfId="2473" priority="26">
      <formula>R59="NG"</formula>
    </cfRule>
    <cfRule type="expression" dxfId="2472" priority="27">
      <formula>$R42="NG"</formula>
    </cfRule>
  </conditionalFormatting>
  <conditionalFormatting sqref="R72">
    <cfRule type="expression" dxfId="2471" priority="25">
      <formula>R72="NG"</formula>
    </cfRule>
  </conditionalFormatting>
  <conditionalFormatting sqref="R25:R36">
    <cfRule type="expression" dxfId="2470" priority="24">
      <formula>R25="NG"</formula>
    </cfRule>
  </conditionalFormatting>
  <conditionalFormatting sqref="S12:S19">
    <cfRule type="expression" dxfId="2469" priority="22">
      <formula>$S12="NG"</formula>
    </cfRule>
    <cfRule type="expression" dxfId="2468" priority="23">
      <formula>$R1048572="NG"</formula>
    </cfRule>
  </conditionalFormatting>
  <conditionalFormatting sqref="T25:T36">
    <cfRule type="expression" dxfId="2467" priority="20">
      <formula>T25="NG"</formula>
    </cfRule>
  </conditionalFormatting>
  <conditionalFormatting sqref="K33">
    <cfRule type="expression" dxfId="2466" priority="17">
      <formula>$J33="追加"</formula>
    </cfRule>
    <cfRule type="expression" dxfId="2465" priority="18">
      <formula>$J33="新規"</formula>
    </cfRule>
  </conditionalFormatting>
  <conditionalFormatting sqref="S33">
    <cfRule type="expression" dxfId="2464" priority="19">
      <formula>S33="NG"</formula>
    </cfRule>
  </conditionalFormatting>
  <conditionalFormatting sqref="K28">
    <cfRule type="expression" dxfId="2463" priority="15">
      <formula>$J28="追加"</formula>
    </cfRule>
    <cfRule type="expression" dxfId="2462" priority="16">
      <formula>$J28="新規"</formula>
    </cfRule>
  </conditionalFormatting>
  <conditionalFormatting sqref="L9">
    <cfRule type="expression" dxfId="2461" priority="14">
      <formula>$L$9="NG"</formula>
    </cfRule>
  </conditionalFormatting>
  <conditionalFormatting sqref="R4:R5">
    <cfRule type="expression" dxfId="2460" priority="13">
      <formula>$R$3="要修正！"</formula>
    </cfRule>
  </conditionalFormatting>
  <conditionalFormatting sqref="A41:H41">
    <cfRule type="expression" dxfId="2459" priority="12">
      <formula>$Q$1="○"</formula>
    </cfRule>
  </conditionalFormatting>
  <conditionalFormatting sqref="A55:G55">
    <cfRule type="expression" dxfId="2458" priority="11">
      <formula>$Q$1="○"</formula>
    </cfRule>
  </conditionalFormatting>
  <conditionalFormatting sqref="A83:J83">
    <cfRule type="expression" dxfId="2457" priority="10">
      <formula>$Q$1="○"</formula>
    </cfRule>
  </conditionalFormatting>
  <conditionalFormatting sqref="J25:J26">
    <cfRule type="expression" dxfId="2456" priority="8">
      <formula>$I25="追加"</formula>
    </cfRule>
    <cfRule type="expression" dxfId="2455" priority="9">
      <formula>$I25="新規"</formula>
    </cfRule>
  </conditionalFormatting>
  <conditionalFormatting sqref="J27:K27">
    <cfRule type="expression" dxfId="2454" priority="6">
      <formula>$I27="追加"</formula>
    </cfRule>
    <cfRule type="expression" dxfId="2453" priority="7">
      <formula>$I27="新規"</formula>
    </cfRule>
  </conditionalFormatting>
  <conditionalFormatting sqref="A59:G59">
    <cfRule type="expression" dxfId="2452" priority="5">
      <formula>"$Q$1=○"</formula>
    </cfRule>
  </conditionalFormatting>
  <conditionalFormatting sqref="K25">
    <cfRule type="expression" dxfId="2451" priority="3">
      <formula>$I25="追加"</formula>
    </cfRule>
    <cfRule type="expression" dxfId="2450" priority="4">
      <formula>$I25="新規"</formula>
    </cfRule>
  </conditionalFormatting>
  <conditionalFormatting sqref="K26">
    <cfRule type="expression" dxfId="2449" priority="1">
      <formula>$I26="追加"</formula>
    </cfRule>
    <cfRule type="expression" dxfId="244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447" priority="47">
      <formula>$Q$1="○"</formula>
    </cfRule>
  </conditionalFormatting>
  <conditionalFormatting sqref="C39">
    <cfRule type="expression" dxfId="2446" priority="45">
      <formula>$C$39&gt;$B$39/2</formula>
    </cfRule>
    <cfRule type="expression" dxfId="2445" priority="46">
      <formula>$C$39&gt;10000000</formula>
    </cfRule>
  </conditionalFormatting>
  <conditionalFormatting sqref="C40">
    <cfRule type="expression" dxfId="2444" priority="43">
      <formula>$C$40&gt;$B$40/2</formula>
    </cfRule>
    <cfRule type="expression" dxfId="2443" priority="44">
      <formula>$C$40&gt;1000000</formula>
    </cfRule>
  </conditionalFormatting>
  <conditionalFormatting sqref="C41">
    <cfRule type="expression" dxfId="2442" priority="41">
      <formula>$C$41&gt;$B$41/2</formula>
    </cfRule>
    <cfRule type="expression" dxfId="2441" priority="42">
      <formula>$C$41&gt;100000</formula>
    </cfRule>
  </conditionalFormatting>
  <conditionalFormatting sqref="R9">
    <cfRule type="expression" dxfId="2440" priority="38">
      <formula>R9="NG"</formula>
    </cfRule>
  </conditionalFormatting>
  <conditionalFormatting sqref="K29:K32 K34:K36 L25:M36">
    <cfRule type="expression" dxfId="2439" priority="21">
      <formula>$J25="追加"</formula>
    </cfRule>
    <cfRule type="expression" dxfId="2438" priority="40">
      <formula>$J25="新規"</formula>
    </cfRule>
  </conditionalFormatting>
  <conditionalFormatting sqref="B39:B41">
    <cfRule type="expression" dxfId="2437" priority="39">
      <formula>($C39+$D39+$E39)&lt;&gt;$B39</formula>
    </cfRule>
  </conditionalFormatting>
  <conditionalFormatting sqref="R39:T41">
    <cfRule type="expression" dxfId="2436" priority="36">
      <formula>R39="NG"</formula>
    </cfRule>
    <cfRule type="expression" dxfId="2435" priority="37">
      <formula>$R21="NG"</formula>
    </cfRule>
  </conditionalFormatting>
  <conditionalFormatting sqref="T42">
    <cfRule type="expression" dxfId="2434" priority="34">
      <formula>T42="NG"</formula>
    </cfRule>
    <cfRule type="expression" dxfId="2433" priority="35">
      <formula>$R24="NG"</formula>
    </cfRule>
  </conditionalFormatting>
  <conditionalFormatting sqref="R60:R61">
    <cfRule type="expression" dxfId="2432" priority="32">
      <formula>R60="NG"</formula>
    </cfRule>
    <cfRule type="expression" dxfId="2431" priority="33">
      <formula>$R43="NG"</formula>
    </cfRule>
  </conditionalFormatting>
  <conditionalFormatting sqref="R65">
    <cfRule type="expression" dxfId="2430" priority="31">
      <formula>R65="NG"</formula>
    </cfRule>
  </conditionalFormatting>
  <conditionalFormatting sqref="R3">
    <cfRule type="expression" dxfId="2429" priority="29">
      <formula>$R3&lt;&gt;"要修正！"</formula>
    </cfRule>
    <cfRule type="expression" dxfId="2428" priority="30">
      <formula>$R3="要修正！"</formula>
    </cfRule>
  </conditionalFormatting>
  <conditionalFormatting sqref="S34:S36 S25:S32">
    <cfRule type="expression" dxfId="2427" priority="48">
      <formula>S25="NG"</formula>
    </cfRule>
  </conditionalFormatting>
  <conditionalFormatting sqref="S59">
    <cfRule type="expression" dxfId="2426" priority="28">
      <formula>S59="NG"</formula>
    </cfRule>
  </conditionalFormatting>
  <conditionalFormatting sqref="R59">
    <cfRule type="expression" dxfId="2425" priority="26">
      <formula>R59="NG"</formula>
    </cfRule>
    <cfRule type="expression" dxfId="2424" priority="27">
      <formula>$R42="NG"</formula>
    </cfRule>
  </conditionalFormatting>
  <conditionalFormatting sqref="R72">
    <cfRule type="expression" dxfId="2423" priority="25">
      <formula>R72="NG"</formula>
    </cfRule>
  </conditionalFormatting>
  <conditionalFormatting sqref="R25:R36">
    <cfRule type="expression" dxfId="2422" priority="24">
      <formula>R25="NG"</formula>
    </cfRule>
  </conditionalFormatting>
  <conditionalFormatting sqref="S12:S19">
    <cfRule type="expression" dxfId="2421" priority="22">
      <formula>$S12="NG"</formula>
    </cfRule>
    <cfRule type="expression" dxfId="2420" priority="23">
      <formula>$R1048572="NG"</formula>
    </cfRule>
  </conditionalFormatting>
  <conditionalFormatting sqref="T25:T36">
    <cfRule type="expression" dxfId="2419" priority="20">
      <formula>T25="NG"</formula>
    </cfRule>
  </conditionalFormatting>
  <conditionalFormatting sqref="K33">
    <cfRule type="expression" dxfId="2418" priority="17">
      <formula>$J33="追加"</formula>
    </cfRule>
    <cfRule type="expression" dxfId="2417" priority="18">
      <formula>$J33="新規"</formula>
    </cfRule>
  </conditionalFormatting>
  <conditionalFormatting sqref="S33">
    <cfRule type="expression" dxfId="2416" priority="19">
      <formula>S33="NG"</formula>
    </cfRule>
  </conditionalFormatting>
  <conditionalFormatting sqref="K28">
    <cfRule type="expression" dxfId="2415" priority="15">
      <formula>$J28="追加"</formula>
    </cfRule>
    <cfRule type="expression" dxfId="2414" priority="16">
      <formula>$J28="新規"</formula>
    </cfRule>
  </conditionalFormatting>
  <conditionalFormatting sqref="L9">
    <cfRule type="expression" dxfId="2413" priority="14">
      <formula>$L$9="NG"</formula>
    </cfRule>
  </conditionalFormatting>
  <conditionalFormatting sqref="R4:R5">
    <cfRule type="expression" dxfId="2412" priority="13">
      <formula>$R$3="要修正！"</formula>
    </cfRule>
  </conditionalFormatting>
  <conditionalFormatting sqref="A41:H41">
    <cfRule type="expression" dxfId="2411" priority="12">
      <formula>$Q$1="○"</formula>
    </cfRule>
  </conditionalFormatting>
  <conditionalFormatting sqref="A55:G55">
    <cfRule type="expression" dxfId="2410" priority="11">
      <formula>$Q$1="○"</formula>
    </cfRule>
  </conditionalFormatting>
  <conditionalFormatting sqref="A83:J83">
    <cfRule type="expression" dxfId="2409" priority="10">
      <formula>$Q$1="○"</formula>
    </cfRule>
  </conditionalFormatting>
  <conditionalFormatting sqref="J25:J26">
    <cfRule type="expression" dxfId="2408" priority="8">
      <formula>$I25="追加"</formula>
    </cfRule>
    <cfRule type="expression" dxfId="2407" priority="9">
      <formula>$I25="新規"</formula>
    </cfRule>
  </conditionalFormatting>
  <conditionalFormatting sqref="J27:K27">
    <cfRule type="expression" dxfId="2406" priority="6">
      <formula>$I27="追加"</formula>
    </cfRule>
    <cfRule type="expression" dxfId="2405" priority="7">
      <formula>$I27="新規"</formula>
    </cfRule>
  </conditionalFormatting>
  <conditionalFormatting sqref="A59:G59">
    <cfRule type="expression" dxfId="2404" priority="5">
      <formula>"$Q$1=○"</formula>
    </cfRule>
  </conditionalFormatting>
  <conditionalFormatting sqref="K25">
    <cfRule type="expression" dxfId="2403" priority="3">
      <formula>$I25="追加"</formula>
    </cfRule>
    <cfRule type="expression" dxfId="2402" priority="4">
      <formula>$I25="新規"</formula>
    </cfRule>
  </conditionalFormatting>
  <conditionalFormatting sqref="K26">
    <cfRule type="expression" dxfId="2401" priority="1">
      <formula>$I26="追加"</formula>
    </cfRule>
    <cfRule type="expression" dxfId="240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399" priority="47">
      <formula>$Q$1="○"</formula>
    </cfRule>
  </conditionalFormatting>
  <conditionalFormatting sqref="C39">
    <cfRule type="expression" dxfId="2398" priority="45">
      <formula>$C$39&gt;$B$39/2</formula>
    </cfRule>
    <cfRule type="expression" dxfId="2397" priority="46">
      <formula>$C$39&gt;10000000</formula>
    </cfRule>
  </conditionalFormatting>
  <conditionalFormatting sqref="C40">
    <cfRule type="expression" dxfId="2396" priority="43">
      <formula>$C$40&gt;$B$40/2</formula>
    </cfRule>
    <cfRule type="expression" dxfId="2395" priority="44">
      <formula>$C$40&gt;1000000</formula>
    </cfRule>
  </conditionalFormatting>
  <conditionalFormatting sqref="C41">
    <cfRule type="expression" dxfId="2394" priority="41">
      <formula>$C$41&gt;$B$41/2</formula>
    </cfRule>
    <cfRule type="expression" dxfId="2393" priority="42">
      <formula>$C$41&gt;100000</formula>
    </cfRule>
  </conditionalFormatting>
  <conditionalFormatting sqref="R9">
    <cfRule type="expression" dxfId="2392" priority="38">
      <formula>R9="NG"</formula>
    </cfRule>
  </conditionalFormatting>
  <conditionalFormatting sqref="K29:K32 K34:K36 L25:M36">
    <cfRule type="expression" dxfId="2391" priority="21">
      <formula>$J25="追加"</formula>
    </cfRule>
    <cfRule type="expression" dxfId="2390" priority="40">
      <formula>$J25="新規"</formula>
    </cfRule>
  </conditionalFormatting>
  <conditionalFormatting sqref="B39:B41">
    <cfRule type="expression" dxfId="2389" priority="39">
      <formula>($C39+$D39+$E39)&lt;&gt;$B39</formula>
    </cfRule>
  </conditionalFormatting>
  <conditionalFormatting sqref="R39:T41">
    <cfRule type="expression" dxfId="2388" priority="36">
      <formula>R39="NG"</formula>
    </cfRule>
    <cfRule type="expression" dxfId="2387" priority="37">
      <formula>$R21="NG"</formula>
    </cfRule>
  </conditionalFormatting>
  <conditionalFormatting sqref="T42">
    <cfRule type="expression" dxfId="2386" priority="34">
      <formula>T42="NG"</formula>
    </cfRule>
    <cfRule type="expression" dxfId="2385" priority="35">
      <formula>$R24="NG"</formula>
    </cfRule>
  </conditionalFormatting>
  <conditionalFormatting sqref="R60:R61">
    <cfRule type="expression" dxfId="2384" priority="32">
      <formula>R60="NG"</formula>
    </cfRule>
    <cfRule type="expression" dxfId="2383" priority="33">
      <formula>$R43="NG"</formula>
    </cfRule>
  </conditionalFormatting>
  <conditionalFormatting sqref="R65">
    <cfRule type="expression" dxfId="2382" priority="31">
      <formula>R65="NG"</formula>
    </cfRule>
  </conditionalFormatting>
  <conditionalFormatting sqref="R3">
    <cfRule type="expression" dxfId="2381" priority="29">
      <formula>$R3&lt;&gt;"要修正！"</formula>
    </cfRule>
    <cfRule type="expression" dxfId="2380" priority="30">
      <formula>$R3="要修正！"</formula>
    </cfRule>
  </conditionalFormatting>
  <conditionalFormatting sqref="S34:S36 S25:S32">
    <cfRule type="expression" dxfId="2379" priority="48">
      <formula>S25="NG"</formula>
    </cfRule>
  </conditionalFormatting>
  <conditionalFormatting sqref="S59">
    <cfRule type="expression" dxfId="2378" priority="28">
      <formula>S59="NG"</formula>
    </cfRule>
  </conditionalFormatting>
  <conditionalFormatting sqref="R59">
    <cfRule type="expression" dxfId="2377" priority="26">
      <formula>R59="NG"</formula>
    </cfRule>
    <cfRule type="expression" dxfId="2376" priority="27">
      <formula>$R42="NG"</formula>
    </cfRule>
  </conditionalFormatting>
  <conditionalFormatting sqref="R72">
    <cfRule type="expression" dxfId="2375" priority="25">
      <formula>R72="NG"</formula>
    </cfRule>
  </conditionalFormatting>
  <conditionalFormatting sqref="R25:R36">
    <cfRule type="expression" dxfId="2374" priority="24">
      <formula>R25="NG"</formula>
    </cfRule>
  </conditionalFormatting>
  <conditionalFormatting sqref="S12:S19">
    <cfRule type="expression" dxfId="2373" priority="22">
      <formula>$S12="NG"</formula>
    </cfRule>
    <cfRule type="expression" dxfId="2372" priority="23">
      <formula>$R1048572="NG"</formula>
    </cfRule>
  </conditionalFormatting>
  <conditionalFormatting sqref="T25:T36">
    <cfRule type="expression" dxfId="2371" priority="20">
      <formula>T25="NG"</formula>
    </cfRule>
  </conditionalFormatting>
  <conditionalFormatting sqref="K33">
    <cfRule type="expression" dxfId="2370" priority="17">
      <formula>$J33="追加"</formula>
    </cfRule>
    <cfRule type="expression" dxfId="2369" priority="18">
      <formula>$J33="新規"</formula>
    </cfRule>
  </conditionalFormatting>
  <conditionalFormatting sqref="S33">
    <cfRule type="expression" dxfId="2368" priority="19">
      <formula>S33="NG"</formula>
    </cfRule>
  </conditionalFormatting>
  <conditionalFormatting sqref="K28">
    <cfRule type="expression" dxfId="2367" priority="15">
      <formula>$J28="追加"</formula>
    </cfRule>
    <cfRule type="expression" dxfId="2366" priority="16">
      <formula>$J28="新規"</formula>
    </cfRule>
  </conditionalFormatting>
  <conditionalFormatting sqref="L9">
    <cfRule type="expression" dxfId="2365" priority="14">
      <formula>$L$9="NG"</formula>
    </cfRule>
  </conditionalFormatting>
  <conditionalFormatting sqref="R4:R5">
    <cfRule type="expression" dxfId="2364" priority="13">
      <formula>$R$3="要修正！"</formula>
    </cfRule>
  </conditionalFormatting>
  <conditionalFormatting sqref="A41:H41">
    <cfRule type="expression" dxfId="2363" priority="12">
      <formula>$Q$1="○"</formula>
    </cfRule>
  </conditionalFormatting>
  <conditionalFormatting sqref="A55:G55">
    <cfRule type="expression" dxfId="2362" priority="11">
      <formula>$Q$1="○"</formula>
    </cfRule>
  </conditionalFormatting>
  <conditionalFormatting sqref="A83:J83">
    <cfRule type="expression" dxfId="2361" priority="10">
      <formula>$Q$1="○"</formula>
    </cfRule>
  </conditionalFormatting>
  <conditionalFormatting sqref="J25:J26">
    <cfRule type="expression" dxfId="2360" priority="8">
      <formula>$I25="追加"</formula>
    </cfRule>
    <cfRule type="expression" dxfId="2359" priority="9">
      <formula>$I25="新規"</formula>
    </cfRule>
  </conditionalFormatting>
  <conditionalFormatting sqref="J27:K27">
    <cfRule type="expression" dxfId="2358" priority="6">
      <formula>$I27="追加"</formula>
    </cfRule>
    <cfRule type="expression" dxfId="2357" priority="7">
      <formula>$I27="新規"</formula>
    </cfRule>
  </conditionalFormatting>
  <conditionalFormatting sqref="A59:G59">
    <cfRule type="expression" dxfId="2356" priority="5">
      <formula>"$Q$1=○"</formula>
    </cfRule>
  </conditionalFormatting>
  <conditionalFormatting sqref="K25">
    <cfRule type="expression" dxfId="2355" priority="3">
      <formula>$I25="追加"</formula>
    </cfRule>
    <cfRule type="expression" dxfId="2354" priority="4">
      <formula>$I25="新規"</formula>
    </cfRule>
  </conditionalFormatting>
  <conditionalFormatting sqref="K26">
    <cfRule type="expression" dxfId="2353" priority="1">
      <formula>$I26="追加"</formula>
    </cfRule>
    <cfRule type="expression" dxfId="235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351" priority="47">
      <formula>$Q$1="○"</formula>
    </cfRule>
  </conditionalFormatting>
  <conditionalFormatting sqref="C39">
    <cfRule type="expression" dxfId="2350" priority="45">
      <formula>$C$39&gt;$B$39/2</formula>
    </cfRule>
    <cfRule type="expression" dxfId="2349" priority="46">
      <formula>$C$39&gt;10000000</formula>
    </cfRule>
  </conditionalFormatting>
  <conditionalFormatting sqref="C40">
    <cfRule type="expression" dxfId="2348" priority="43">
      <formula>$C$40&gt;$B$40/2</formula>
    </cfRule>
    <cfRule type="expression" dxfId="2347" priority="44">
      <formula>$C$40&gt;1000000</formula>
    </cfRule>
  </conditionalFormatting>
  <conditionalFormatting sqref="C41">
    <cfRule type="expression" dxfId="2346" priority="41">
      <formula>$C$41&gt;$B$41/2</formula>
    </cfRule>
    <cfRule type="expression" dxfId="2345" priority="42">
      <formula>$C$41&gt;100000</formula>
    </cfRule>
  </conditionalFormatting>
  <conditionalFormatting sqref="R9">
    <cfRule type="expression" dxfId="2344" priority="38">
      <formula>R9="NG"</formula>
    </cfRule>
  </conditionalFormatting>
  <conditionalFormatting sqref="K29:K32 K34:K36 L25:M36">
    <cfRule type="expression" dxfId="2343" priority="21">
      <formula>$J25="追加"</formula>
    </cfRule>
    <cfRule type="expression" dxfId="2342" priority="40">
      <formula>$J25="新規"</formula>
    </cfRule>
  </conditionalFormatting>
  <conditionalFormatting sqref="B39:B41">
    <cfRule type="expression" dxfId="2341" priority="39">
      <formula>($C39+$D39+$E39)&lt;&gt;$B39</formula>
    </cfRule>
  </conditionalFormatting>
  <conditionalFormatting sqref="R39:T41">
    <cfRule type="expression" dxfId="2340" priority="36">
      <formula>R39="NG"</formula>
    </cfRule>
    <cfRule type="expression" dxfId="2339" priority="37">
      <formula>$R21="NG"</formula>
    </cfRule>
  </conditionalFormatting>
  <conditionalFormatting sqref="T42">
    <cfRule type="expression" dxfId="2338" priority="34">
      <formula>T42="NG"</formula>
    </cfRule>
    <cfRule type="expression" dxfId="2337" priority="35">
      <formula>$R24="NG"</formula>
    </cfRule>
  </conditionalFormatting>
  <conditionalFormatting sqref="R60:R61">
    <cfRule type="expression" dxfId="2336" priority="32">
      <formula>R60="NG"</formula>
    </cfRule>
    <cfRule type="expression" dxfId="2335" priority="33">
      <formula>$R43="NG"</formula>
    </cfRule>
  </conditionalFormatting>
  <conditionalFormatting sqref="R65">
    <cfRule type="expression" dxfId="2334" priority="31">
      <formula>R65="NG"</formula>
    </cfRule>
  </conditionalFormatting>
  <conditionalFormatting sqref="R3">
    <cfRule type="expression" dxfId="2333" priority="29">
      <formula>$R3&lt;&gt;"要修正！"</formula>
    </cfRule>
    <cfRule type="expression" dxfId="2332" priority="30">
      <formula>$R3="要修正！"</formula>
    </cfRule>
  </conditionalFormatting>
  <conditionalFormatting sqref="S34:S36 S25:S32">
    <cfRule type="expression" dxfId="2331" priority="48">
      <formula>S25="NG"</formula>
    </cfRule>
  </conditionalFormatting>
  <conditionalFormatting sqref="S59">
    <cfRule type="expression" dxfId="2330" priority="28">
      <formula>S59="NG"</formula>
    </cfRule>
  </conditionalFormatting>
  <conditionalFormatting sqref="R59">
    <cfRule type="expression" dxfId="2329" priority="26">
      <formula>R59="NG"</formula>
    </cfRule>
    <cfRule type="expression" dxfId="2328" priority="27">
      <formula>$R42="NG"</formula>
    </cfRule>
  </conditionalFormatting>
  <conditionalFormatting sqref="R72">
    <cfRule type="expression" dxfId="2327" priority="25">
      <formula>R72="NG"</formula>
    </cfRule>
  </conditionalFormatting>
  <conditionalFormatting sqref="R25:R36">
    <cfRule type="expression" dxfId="2326" priority="24">
      <formula>R25="NG"</formula>
    </cfRule>
  </conditionalFormatting>
  <conditionalFormatting sqref="S12:S19">
    <cfRule type="expression" dxfId="2325" priority="22">
      <formula>$S12="NG"</formula>
    </cfRule>
    <cfRule type="expression" dxfId="2324" priority="23">
      <formula>$R1048572="NG"</formula>
    </cfRule>
  </conditionalFormatting>
  <conditionalFormatting sqref="T25:T36">
    <cfRule type="expression" dxfId="2323" priority="20">
      <formula>T25="NG"</formula>
    </cfRule>
  </conditionalFormatting>
  <conditionalFormatting sqref="K33">
    <cfRule type="expression" dxfId="2322" priority="17">
      <formula>$J33="追加"</formula>
    </cfRule>
    <cfRule type="expression" dxfId="2321" priority="18">
      <formula>$J33="新規"</formula>
    </cfRule>
  </conditionalFormatting>
  <conditionalFormatting sqref="S33">
    <cfRule type="expression" dxfId="2320" priority="19">
      <formula>S33="NG"</formula>
    </cfRule>
  </conditionalFormatting>
  <conditionalFormatting sqref="K28">
    <cfRule type="expression" dxfId="2319" priority="15">
      <formula>$J28="追加"</formula>
    </cfRule>
    <cfRule type="expression" dxfId="2318" priority="16">
      <formula>$J28="新規"</formula>
    </cfRule>
  </conditionalFormatting>
  <conditionalFormatting sqref="L9">
    <cfRule type="expression" dxfId="2317" priority="14">
      <formula>$L$9="NG"</formula>
    </cfRule>
  </conditionalFormatting>
  <conditionalFormatting sqref="R4:R5">
    <cfRule type="expression" dxfId="2316" priority="13">
      <formula>$R$3="要修正！"</formula>
    </cfRule>
  </conditionalFormatting>
  <conditionalFormatting sqref="A41:H41">
    <cfRule type="expression" dxfId="2315" priority="12">
      <formula>$Q$1="○"</formula>
    </cfRule>
  </conditionalFormatting>
  <conditionalFormatting sqref="A55:G55">
    <cfRule type="expression" dxfId="2314" priority="11">
      <formula>$Q$1="○"</formula>
    </cfRule>
  </conditionalFormatting>
  <conditionalFormatting sqref="A83:J83">
    <cfRule type="expression" dxfId="2313" priority="10">
      <formula>$Q$1="○"</formula>
    </cfRule>
  </conditionalFormatting>
  <conditionalFormatting sqref="J25:J26">
    <cfRule type="expression" dxfId="2312" priority="8">
      <formula>$I25="追加"</formula>
    </cfRule>
    <cfRule type="expression" dxfId="2311" priority="9">
      <formula>$I25="新規"</formula>
    </cfRule>
  </conditionalFormatting>
  <conditionalFormatting sqref="J27:K27">
    <cfRule type="expression" dxfId="2310" priority="6">
      <formula>$I27="追加"</formula>
    </cfRule>
    <cfRule type="expression" dxfId="2309" priority="7">
      <formula>$I27="新規"</formula>
    </cfRule>
  </conditionalFormatting>
  <conditionalFormatting sqref="A59:G59">
    <cfRule type="expression" dxfId="2308" priority="5">
      <formula>"$Q$1=○"</formula>
    </cfRule>
  </conditionalFormatting>
  <conditionalFormatting sqref="K25">
    <cfRule type="expression" dxfId="2307" priority="3">
      <formula>$I25="追加"</formula>
    </cfRule>
    <cfRule type="expression" dxfId="2306" priority="4">
      <formula>$I25="新規"</formula>
    </cfRule>
  </conditionalFormatting>
  <conditionalFormatting sqref="K26">
    <cfRule type="expression" dxfId="2305" priority="1">
      <formula>$I26="追加"</formula>
    </cfRule>
    <cfRule type="expression" dxfId="230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303" priority="47">
      <formula>$Q$1="○"</formula>
    </cfRule>
  </conditionalFormatting>
  <conditionalFormatting sqref="C39">
    <cfRule type="expression" dxfId="2302" priority="45">
      <formula>$C$39&gt;$B$39/2</formula>
    </cfRule>
    <cfRule type="expression" dxfId="2301" priority="46">
      <formula>$C$39&gt;10000000</formula>
    </cfRule>
  </conditionalFormatting>
  <conditionalFormatting sqref="C40">
    <cfRule type="expression" dxfId="2300" priority="43">
      <formula>$C$40&gt;$B$40/2</formula>
    </cfRule>
    <cfRule type="expression" dxfId="2299" priority="44">
      <formula>$C$40&gt;1000000</formula>
    </cfRule>
  </conditionalFormatting>
  <conditionalFormatting sqref="C41">
    <cfRule type="expression" dxfId="2298" priority="41">
      <formula>$C$41&gt;$B$41/2</formula>
    </cfRule>
    <cfRule type="expression" dxfId="2297" priority="42">
      <formula>$C$41&gt;100000</formula>
    </cfRule>
  </conditionalFormatting>
  <conditionalFormatting sqref="R9">
    <cfRule type="expression" dxfId="2296" priority="38">
      <formula>R9="NG"</formula>
    </cfRule>
  </conditionalFormatting>
  <conditionalFormatting sqref="K29:K32 K34:K36 L25:M36">
    <cfRule type="expression" dxfId="2295" priority="21">
      <formula>$J25="追加"</formula>
    </cfRule>
    <cfRule type="expression" dxfId="2294" priority="40">
      <formula>$J25="新規"</formula>
    </cfRule>
  </conditionalFormatting>
  <conditionalFormatting sqref="B39:B41">
    <cfRule type="expression" dxfId="2293" priority="39">
      <formula>($C39+$D39+$E39)&lt;&gt;$B39</formula>
    </cfRule>
  </conditionalFormatting>
  <conditionalFormatting sqref="R39:T41">
    <cfRule type="expression" dxfId="2292" priority="36">
      <formula>R39="NG"</formula>
    </cfRule>
    <cfRule type="expression" dxfId="2291" priority="37">
      <formula>$R21="NG"</formula>
    </cfRule>
  </conditionalFormatting>
  <conditionalFormatting sqref="T42">
    <cfRule type="expression" dxfId="2290" priority="34">
      <formula>T42="NG"</formula>
    </cfRule>
    <cfRule type="expression" dxfId="2289" priority="35">
      <formula>$R24="NG"</formula>
    </cfRule>
  </conditionalFormatting>
  <conditionalFormatting sqref="R60:R61">
    <cfRule type="expression" dxfId="2288" priority="32">
      <formula>R60="NG"</formula>
    </cfRule>
    <cfRule type="expression" dxfId="2287" priority="33">
      <formula>$R43="NG"</formula>
    </cfRule>
  </conditionalFormatting>
  <conditionalFormatting sqref="R65">
    <cfRule type="expression" dxfId="2286" priority="31">
      <formula>R65="NG"</formula>
    </cfRule>
  </conditionalFormatting>
  <conditionalFormatting sqref="R3">
    <cfRule type="expression" dxfId="2285" priority="29">
      <formula>$R3&lt;&gt;"要修正！"</formula>
    </cfRule>
    <cfRule type="expression" dxfId="2284" priority="30">
      <formula>$R3="要修正！"</formula>
    </cfRule>
  </conditionalFormatting>
  <conditionalFormatting sqref="S34:S36 S25:S32">
    <cfRule type="expression" dxfId="2283" priority="48">
      <formula>S25="NG"</formula>
    </cfRule>
  </conditionalFormatting>
  <conditionalFormatting sqref="S59">
    <cfRule type="expression" dxfId="2282" priority="28">
      <formula>S59="NG"</formula>
    </cfRule>
  </conditionalFormatting>
  <conditionalFormatting sqref="R59">
    <cfRule type="expression" dxfId="2281" priority="26">
      <formula>R59="NG"</formula>
    </cfRule>
    <cfRule type="expression" dxfId="2280" priority="27">
      <formula>$R42="NG"</formula>
    </cfRule>
  </conditionalFormatting>
  <conditionalFormatting sqref="R72">
    <cfRule type="expression" dxfId="2279" priority="25">
      <formula>R72="NG"</formula>
    </cfRule>
  </conditionalFormatting>
  <conditionalFormatting sqref="R25:R36">
    <cfRule type="expression" dxfId="2278" priority="24">
      <formula>R25="NG"</formula>
    </cfRule>
  </conditionalFormatting>
  <conditionalFormatting sqref="S12:S19">
    <cfRule type="expression" dxfId="2277" priority="22">
      <formula>$S12="NG"</formula>
    </cfRule>
    <cfRule type="expression" dxfId="2276" priority="23">
      <formula>$R1048572="NG"</formula>
    </cfRule>
  </conditionalFormatting>
  <conditionalFormatting sqref="T25:T36">
    <cfRule type="expression" dxfId="2275" priority="20">
      <formula>T25="NG"</formula>
    </cfRule>
  </conditionalFormatting>
  <conditionalFormatting sqref="K33">
    <cfRule type="expression" dxfId="2274" priority="17">
      <formula>$J33="追加"</formula>
    </cfRule>
    <cfRule type="expression" dxfId="2273" priority="18">
      <formula>$J33="新規"</formula>
    </cfRule>
  </conditionalFormatting>
  <conditionalFormatting sqref="S33">
    <cfRule type="expression" dxfId="2272" priority="19">
      <formula>S33="NG"</formula>
    </cfRule>
  </conditionalFormatting>
  <conditionalFormatting sqref="K28">
    <cfRule type="expression" dxfId="2271" priority="15">
      <formula>$J28="追加"</formula>
    </cfRule>
    <cfRule type="expression" dxfId="2270" priority="16">
      <formula>$J28="新規"</formula>
    </cfRule>
  </conditionalFormatting>
  <conditionalFormatting sqref="L9">
    <cfRule type="expression" dxfId="2269" priority="14">
      <formula>$L$9="NG"</formula>
    </cfRule>
  </conditionalFormatting>
  <conditionalFormatting sqref="R4:R5">
    <cfRule type="expression" dxfId="2268" priority="13">
      <formula>$R$3="要修正！"</formula>
    </cfRule>
  </conditionalFormatting>
  <conditionalFormatting sqref="A41:H41">
    <cfRule type="expression" dxfId="2267" priority="12">
      <formula>$Q$1="○"</formula>
    </cfRule>
  </conditionalFormatting>
  <conditionalFormatting sqref="A55:G55">
    <cfRule type="expression" dxfId="2266" priority="11">
      <formula>$Q$1="○"</formula>
    </cfRule>
  </conditionalFormatting>
  <conditionalFormatting sqref="A83:J83">
    <cfRule type="expression" dxfId="2265" priority="10">
      <formula>$Q$1="○"</formula>
    </cfRule>
  </conditionalFormatting>
  <conditionalFormatting sqref="J25:J26">
    <cfRule type="expression" dxfId="2264" priority="8">
      <formula>$I25="追加"</formula>
    </cfRule>
    <cfRule type="expression" dxfId="2263" priority="9">
      <formula>$I25="新規"</formula>
    </cfRule>
  </conditionalFormatting>
  <conditionalFormatting sqref="J27:K27">
    <cfRule type="expression" dxfId="2262" priority="6">
      <formula>$I27="追加"</formula>
    </cfRule>
    <cfRule type="expression" dxfId="2261" priority="7">
      <formula>$I27="新規"</formula>
    </cfRule>
  </conditionalFormatting>
  <conditionalFormatting sqref="A59:G59">
    <cfRule type="expression" dxfId="2260" priority="5">
      <formula>"$Q$1=○"</formula>
    </cfRule>
  </conditionalFormatting>
  <conditionalFormatting sqref="K25">
    <cfRule type="expression" dxfId="2259" priority="3">
      <formula>$I25="追加"</formula>
    </cfRule>
    <cfRule type="expression" dxfId="2258" priority="4">
      <formula>$I25="新規"</formula>
    </cfRule>
  </conditionalFormatting>
  <conditionalFormatting sqref="K26">
    <cfRule type="expression" dxfId="2257" priority="1">
      <formula>$I26="追加"</formula>
    </cfRule>
    <cfRule type="expression" dxfId="225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255" priority="47">
      <formula>$Q$1="○"</formula>
    </cfRule>
  </conditionalFormatting>
  <conditionalFormatting sqref="C39">
    <cfRule type="expression" dxfId="2254" priority="45">
      <formula>$C$39&gt;$B$39/2</formula>
    </cfRule>
    <cfRule type="expression" dxfId="2253" priority="46">
      <formula>$C$39&gt;10000000</formula>
    </cfRule>
  </conditionalFormatting>
  <conditionalFormatting sqref="C40">
    <cfRule type="expression" dxfId="2252" priority="43">
      <formula>$C$40&gt;$B$40/2</formula>
    </cfRule>
    <cfRule type="expression" dxfId="2251" priority="44">
      <formula>$C$40&gt;1000000</formula>
    </cfRule>
  </conditionalFormatting>
  <conditionalFormatting sqref="C41">
    <cfRule type="expression" dxfId="2250" priority="41">
      <formula>$C$41&gt;$B$41/2</formula>
    </cfRule>
    <cfRule type="expression" dxfId="2249" priority="42">
      <formula>$C$41&gt;100000</formula>
    </cfRule>
  </conditionalFormatting>
  <conditionalFormatting sqref="R9">
    <cfRule type="expression" dxfId="2248" priority="38">
      <formula>R9="NG"</formula>
    </cfRule>
  </conditionalFormatting>
  <conditionalFormatting sqref="K29:K32 K34:K36 L25:M36">
    <cfRule type="expression" dxfId="2247" priority="21">
      <formula>$J25="追加"</formula>
    </cfRule>
    <cfRule type="expression" dxfId="2246" priority="40">
      <formula>$J25="新規"</formula>
    </cfRule>
  </conditionalFormatting>
  <conditionalFormatting sqref="B39:B41">
    <cfRule type="expression" dxfId="2245" priority="39">
      <formula>($C39+$D39+$E39)&lt;&gt;$B39</formula>
    </cfRule>
  </conditionalFormatting>
  <conditionalFormatting sqref="R39:T41">
    <cfRule type="expression" dxfId="2244" priority="36">
      <formula>R39="NG"</formula>
    </cfRule>
    <cfRule type="expression" dxfId="2243" priority="37">
      <formula>$R21="NG"</formula>
    </cfRule>
  </conditionalFormatting>
  <conditionalFormatting sqref="T42">
    <cfRule type="expression" dxfId="2242" priority="34">
      <formula>T42="NG"</formula>
    </cfRule>
    <cfRule type="expression" dxfId="2241" priority="35">
      <formula>$R24="NG"</formula>
    </cfRule>
  </conditionalFormatting>
  <conditionalFormatting sqref="R60:R61">
    <cfRule type="expression" dxfId="2240" priority="32">
      <formula>R60="NG"</formula>
    </cfRule>
    <cfRule type="expression" dxfId="2239" priority="33">
      <formula>$R43="NG"</formula>
    </cfRule>
  </conditionalFormatting>
  <conditionalFormatting sqref="R65">
    <cfRule type="expression" dxfId="2238" priority="31">
      <formula>R65="NG"</formula>
    </cfRule>
  </conditionalFormatting>
  <conditionalFormatting sqref="R3">
    <cfRule type="expression" dxfId="2237" priority="29">
      <formula>$R3&lt;&gt;"要修正！"</formula>
    </cfRule>
    <cfRule type="expression" dxfId="2236" priority="30">
      <formula>$R3="要修正！"</formula>
    </cfRule>
  </conditionalFormatting>
  <conditionalFormatting sqref="S34:S36 S25:S32">
    <cfRule type="expression" dxfId="2235" priority="48">
      <formula>S25="NG"</formula>
    </cfRule>
  </conditionalFormatting>
  <conditionalFormatting sqref="S59">
    <cfRule type="expression" dxfId="2234" priority="28">
      <formula>S59="NG"</formula>
    </cfRule>
  </conditionalFormatting>
  <conditionalFormatting sqref="R59">
    <cfRule type="expression" dxfId="2233" priority="26">
      <formula>R59="NG"</formula>
    </cfRule>
    <cfRule type="expression" dxfId="2232" priority="27">
      <formula>$R42="NG"</formula>
    </cfRule>
  </conditionalFormatting>
  <conditionalFormatting sqref="R72">
    <cfRule type="expression" dxfId="2231" priority="25">
      <formula>R72="NG"</formula>
    </cfRule>
  </conditionalFormatting>
  <conditionalFormatting sqref="R25:R36">
    <cfRule type="expression" dxfId="2230" priority="24">
      <formula>R25="NG"</formula>
    </cfRule>
  </conditionalFormatting>
  <conditionalFormatting sqref="S12:S19">
    <cfRule type="expression" dxfId="2229" priority="22">
      <formula>$S12="NG"</formula>
    </cfRule>
    <cfRule type="expression" dxfId="2228" priority="23">
      <formula>$R1048572="NG"</formula>
    </cfRule>
  </conditionalFormatting>
  <conditionalFormatting sqref="T25:T36">
    <cfRule type="expression" dxfId="2227" priority="20">
      <formula>T25="NG"</formula>
    </cfRule>
  </conditionalFormatting>
  <conditionalFormatting sqref="K33">
    <cfRule type="expression" dxfId="2226" priority="17">
      <formula>$J33="追加"</formula>
    </cfRule>
    <cfRule type="expression" dxfId="2225" priority="18">
      <formula>$J33="新規"</formula>
    </cfRule>
  </conditionalFormatting>
  <conditionalFormatting sqref="S33">
    <cfRule type="expression" dxfId="2224" priority="19">
      <formula>S33="NG"</formula>
    </cfRule>
  </conditionalFormatting>
  <conditionalFormatting sqref="K28">
    <cfRule type="expression" dxfId="2223" priority="15">
      <formula>$J28="追加"</formula>
    </cfRule>
    <cfRule type="expression" dxfId="2222" priority="16">
      <formula>$J28="新規"</formula>
    </cfRule>
  </conditionalFormatting>
  <conditionalFormatting sqref="L9">
    <cfRule type="expression" dxfId="2221" priority="14">
      <formula>$L$9="NG"</formula>
    </cfRule>
  </conditionalFormatting>
  <conditionalFormatting sqref="R4:R5">
    <cfRule type="expression" dxfId="2220" priority="13">
      <formula>$R$3="要修正！"</formula>
    </cfRule>
  </conditionalFormatting>
  <conditionalFormatting sqref="A41:H41">
    <cfRule type="expression" dxfId="2219" priority="12">
      <formula>$Q$1="○"</formula>
    </cfRule>
  </conditionalFormatting>
  <conditionalFormatting sqref="A55:G55">
    <cfRule type="expression" dxfId="2218" priority="11">
      <formula>$Q$1="○"</formula>
    </cfRule>
  </conditionalFormatting>
  <conditionalFormatting sqref="A83:J83">
    <cfRule type="expression" dxfId="2217" priority="10">
      <formula>$Q$1="○"</formula>
    </cfRule>
  </conditionalFormatting>
  <conditionalFormatting sqref="J25:J26">
    <cfRule type="expression" dxfId="2216" priority="8">
      <formula>$I25="追加"</formula>
    </cfRule>
    <cfRule type="expression" dxfId="2215" priority="9">
      <formula>$I25="新規"</formula>
    </cfRule>
  </conditionalFormatting>
  <conditionalFormatting sqref="J27:K27">
    <cfRule type="expression" dxfId="2214" priority="6">
      <formula>$I27="追加"</formula>
    </cfRule>
    <cfRule type="expression" dxfId="2213" priority="7">
      <formula>$I27="新規"</formula>
    </cfRule>
  </conditionalFormatting>
  <conditionalFormatting sqref="A59:G59">
    <cfRule type="expression" dxfId="2212" priority="5">
      <formula>"$Q$1=○"</formula>
    </cfRule>
  </conditionalFormatting>
  <conditionalFormatting sqref="K25">
    <cfRule type="expression" dxfId="2211" priority="3">
      <formula>$I25="追加"</formula>
    </cfRule>
    <cfRule type="expression" dxfId="2210" priority="4">
      <formula>$I25="新規"</formula>
    </cfRule>
  </conditionalFormatting>
  <conditionalFormatting sqref="K26">
    <cfRule type="expression" dxfId="2209" priority="1">
      <formula>$I26="追加"</formula>
    </cfRule>
    <cfRule type="expression" dxfId="220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207" priority="47">
      <formula>$Q$1="○"</formula>
    </cfRule>
  </conditionalFormatting>
  <conditionalFormatting sqref="C39">
    <cfRule type="expression" dxfId="2206" priority="45">
      <formula>$C$39&gt;$B$39/2</formula>
    </cfRule>
    <cfRule type="expression" dxfId="2205" priority="46">
      <formula>$C$39&gt;10000000</formula>
    </cfRule>
  </conditionalFormatting>
  <conditionalFormatting sqref="C40">
    <cfRule type="expression" dxfId="2204" priority="43">
      <formula>$C$40&gt;$B$40/2</formula>
    </cfRule>
    <cfRule type="expression" dxfId="2203" priority="44">
      <formula>$C$40&gt;1000000</formula>
    </cfRule>
  </conditionalFormatting>
  <conditionalFormatting sqref="C41">
    <cfRule type="expression" dxfId="2202" priority="41">
      <formula>$C$41&gt;$B$41/2</formula>
    </cfRule>
    <cfRule type="expression" dxfId="2201" priority="42">
      <formula>$C$41&gt;100000</formula>
    </cfRule>
  </conditionalFormatting>
  <conditionalFormatting sqref="R9">
    <cfRule type="expression" dxfId="2200" priority="38">
      <formula>R9="NG"</formula>
    </cfRule>
  </conditionalFormatting>
  <conditionalFormatting sqref="K29:K32 K34:K36 L25:M36">
    <cfRule type="expression" dxfId="2199" priority="21">
      <formula>$J25="追加"</formula>
    </cfRule>
    <cfRule type="expression" dxfId="2198" priority="40">
      <formula>$J25="新規"</formula>
    </cfRule>
  </conditionalFormatting>
  <conditionalFormatting sqref="B39:B41">
    <cfRule type="expression" dxfId="2197" priority="39">
      <formula>($C39+$D39+$E39)&lt;&gt;$B39</formula>
    </cfRule>
  </conditionalFormatting>
  <conditionalFormatting sqref="R39:T41">
    <cfRule type="expression" dxfId="2196" priority="36">
      <formula>R39="NG"</formula>
    </cfRule>
    <cfRule type="expression" dxfId="2195" priority="37">
      <formula>$R21="NG"</formula>
    </cfRule>
  </conditionalFormatting>
  <conditionalFormatting sqref="T42">
    <cfRule type="expression" dxfId="2194" priority="34">
      <formula>T42="NG"</formula>
    </cfRule>
    <cfRule type="expression" dxfId="2193" priority="35">
      <formula>$R24="NG"</formula>
    </cfRule>
  </conditionalFormatting>
  <conditionalFormatting sqref="R60:R61">
    <cfRule type="expression" dxfId="2192" priority="32">
      <formula>R60="NG"</formula>
    </cfRule>
    <cfRule type="expression" dxfId="2191" priority="33">
      <formula>$R43="NG"</formula>
    </cfRule>
  </conditionalFormatting>
  <conditionalFormatting sqref="R65">
    <cfRule type="expression" dxfId="2190" priority="31">
      <formula>R65="NG"</formula>
    </cfRule>
  </conditionalFormatting>
  <conditionalFormatting sqref="R3">
    <cfRule type="expression" dxfId="2189" priority="29">
      <formula>$R3&lt;&gt;"要修正！"</formula>
    </cfRule>
    <cfRule type="expression" dxfId="2188" priority="30">
      <formula>$R3="要修正！"</formula>
    </cfRule>
  </conditionalFormatting>
  <conditionalFormatting sqref="S34:S36 S25:S32">
    <cfRule type="expression" dxfId="2187" priority="48">
      <formula>S25="NG"</formula>
    </cfRule>
  </conditionalFormatting>
  <conditionalFormatting sqref="S59">
    <cfRule type="expression" dxfId="2186" priority="28">
      <formula>S59="NG"</formula>
    </cfRule>
  </conditionalFormatting>
  <conditionalFormatting sqref="R59">
    <cfRule type="expression" dxfId="2185" priority="26">
      <formula>R59="NG"</formula>
    </cfRule>
    <cfRule type="expression" dxfId="2184" priority="27">
      <formula>$R42="NG"</formula>
    </cfRule>
  </conditionalFormatting>
  <conditionalFormatting sqref="R72">
    <cfRule type="expression" dxfId="2183" priority="25">
      <formula>R72="NG"</formula>
    </cfRule>
  </conditionalFormatting>
  <conditionalFormatting sqref="R25:R36">
    <cfRule type="expression" dxfId="2182" priority="24">
      <formula>R25="NG"</formula>
    </cfRule>
  </conditionalFormatting>
  <conditionalFormatting sqref="S12:S19">
    <cfRule type="expression" dxfId="2181" priority="22">
      <formula>$S12="NG"</formula>
    </cfRule>
    <cfRule type="expression" dxfId="2180" priority="23">
      <formula>$R1048572="NG"</formula>
    </cfRule>
  </conditionalFormatting>
  <conditionalFormatting sqref="T25:T36">
    <cfRule type="expression" dxfId="2179" priority="20">
      <formula>T25="NG"</formula>
    </cfRule>
  </conditionalFormatting>
  <conditionalFormatting sqref="K33">
    <cfRule type="expression" dxfId="2178" priority="17">
      <formula>$J33="追加"</formula>
    </cfRule>
    <cfRule type="expression" dxfId="2177" priority="18">
      <formula>$J33="新規"</formula>
    </cfRule>
  </conditionalFormatting>
  <conditionalFormatting sqref="S33">
    <cfRule type="expression" dxfId="2176" priority="19">
      <formula>S33="NG"</formula>
    </cfRule>
  </conditionalFormatting>
  <conditionalFormatting sqref="K28">
    <cfRule type="expression" dxfId="2175" priority="15">
      <formula>$J28="追加"</formula>
    </cfRule>
    <cfRule type="expression" dxfId="2174" priority="16">
      <formula>$J28="新規"</formula>
    </cfRule>
  </conditionalFormatting>
  <conditionalFormatting sqref="L9">
    <cfRule type="expression" dxfId="2173" priority="14">
      <formula>$L$9="NG"</formula>
    </cfRule>
  </conditionalFormatting>
  <conditionalFormatting sqref="R4:R5">
    <cfRule type="expression" dxfId="2172" priority="13">
      <formula>$R$3="要修正！"</formula>
    </cfRule>
  </conditionalFormatting>
  <conditionalFormatting sqref="A41:H41">
    <cfRule type="expression" dxfId="2171" priority="12">
      <formula>$Q$1="○"</formula>
    </cfRule>
  </conditionalFormatting>
  <conditionalFormatting sqref="A55:G55">
    <cfRule type="expression" dxfId="2170" priority="11">
      <formula>$Q$1="○"</formula>
    </cfRule>
  </conditionalFormatting>
  <conditionalFormatting sqref="A83:J83">
    <cfRule type="expression" dxfId="2169" priority="10">
      <formula>$Q$1="○"</formula>
    </cfRule>
  </conditionalFormatting>
  <conditionalFormatting sqref="J25:J26">
    <cfRule type="expression" dxfId="2168" priority="8">
      <formula>$I25="追加"</formula>
    </cfRule>
    <cfRule type="expression" dxfId="2167" priority="9">
      <formula>$I25="新規"</formula>
    </cfRule>
  </conditionalFormatting>
  <conditionalFormatting sqref="J27:K27">
    <cfRule type="expression" dxfId="2166" priority="6">
      <formula>$I27="追加"</formula>
    </cfRule>
    <cfRule type="expression" dxfId="2165" priority="7">
      <formula>$I27="新規"</formula>
    </cfRule>
  </conditionalFormatting>
  <conditionalFormatting sqref="A59:G59">
    <cfRule type="expression" dxfId="2164" priority="5">
      <formula>"$Q$1=○"</formula>
    </cfRule>
  </conditionalFormatting>
  <conditionalFormatting sqref="K25">
    <cfRule type="expression" dxfId="2163" priority="3">
      <formula>$I25="追加"</formula>
    </cfRule>
    <cfRule type="expression" dxfId="2162" priority="4">
      <formula>$I25="新規"</formula>
    </cfRule>
  </conditionalFormatting>
  <conditionalFormatting sqref="K26">
    <cfRule type="expression" dxfId="2161" priority="1">
      <formula>$I26="追加"</formula>
    </cfRule>
    <cfRule type="expression" dxfId="216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159" priority="47">
      <formula>$Q$1="○"</formula>
    </cfRule>
  </conditionalFormatting>
  <conditionalFormatting sqref="C39">
    <cfRule type="expression" dxfId="2158" priority="45">
      <formula>$C$39&gt;$B$39/2</formula>
    </cfRule>
    <cfRule type="expression" dxfId="2157" priority="46">
      <formula>$C$39&gt;10000000</formula>
    </cfRule>
  </conditionalFormatting>
  <conditionalFormatting sqref="C40">
    <cfRule type="expression" dxfId="2156" priority="43">
      <formula>$C$40&gt;$B$40/2</formula>
    </cfRule>
    <cfRule type="expression" dxfId="2155" priority="44">
      <formula>$C$40&gt;1000000</formula>
    </cfRule>
  </conditionalFormatting>
  <conditionalFormatting sqref="C41">
    <cfRule type="expression" dxfId="2154" priority="41">
      <formula>$C$41&gt;$B$41/2</formula>
    </cfRule>
    <cfRule type="expression" dxfId="2153" priority="42">
      <formula>$C$41&gt;100000</formula>
    </cfRule>
  </conditionalFormatting>
  <conditionalFormatting sqref="R9">
    <cfRule type="expression" dxfId="2152" priority="38">
      <formula>R9="NG"</formula>
    </cfRule>
  </conditionalFormatting>
  <conditionalFormatting sqref="K29:K32 K34:K36 L25:M36">
    <cfRule type="expression" dxfId="2151" priority="21">
      <formula>$J25="追加"</formula>
    </cfRule>
    <cfRule type="expression" dxfId="2150" priority="40">
      <formula>$J25="新規"</formula>
    </cfRule>
  </conditionalFormatting>
  <conditionalFormatting sqref="B39:B41">
    <cfRule type="expression" dxfId="2149" priority="39">
      <formula>($C39+$D39+$E39)&lt;&gt;$B39</formula>
    </cfRule>
  </conditionalFormatting>
  <conditionalFormatting sqref="R39:T41">
    <cfRule type="expression" dxfId="2148" priority="36">
      <formula>R39="NG"</formula>
    </cfRule>
    <cfRule type="expression" dxfId="2147" priority="37">
      <formula>$R21="NG"</formula>
    </cfRule>
  </conditionalFormatting>
  <conditionalFormatting sqref="T42">
    <cfRule type="expression" dxfId="2146" priority="34">
      <formula>T42="NG"</formula>
    </cfRule>
    <cfRule type="expression" dxfId="2145" priority="35">
      <formula>$R24="NG"</formula>
    </cfRule>
  </conditionalFormatting>
  <conditionalFormatting sqref="R60:R61">
    <cfRule type="expression" dxfId="2144" priority="32">
      <formula>R60="NG"</formula>
    </cfRule>
    <cfRule type="expression" dxfId="2143" priority="33">
      <formula>$R43="NG"</formula>
    </cfRule>
  </conditionalFormatting>
  <conditionalFormatting sqref="R65">
    <cfRule type="expression" dxfId="2142" priority="31">
      <formula>R65="NG"</formula>
    </cfRule>
  </conditionalFormatting>
  <conditionalFormatting sqref="R3">
    <cfRule type="expression" dxfId="2141" priority="29">
      <formula>$R3&lt;&gt;"要修正！"</formula>
    </cfRule>
    <cfRule type="expression" dxfId="2140" priority="30">
      <formula>$R3="要修正！"</formula>
    </cfRule>
  </conditionalFormatting>
  <conditionalFormatting sqref="S34:S36 S25:S32">
    <cfRule type="expression" dxfId="2139" priority="48">
      <formula>S25="NG"</formula>
    </cfRule>
  </conditionalFormatting>
  <conditionalFormatting sqref="S59">
    <cfRule type="expression" dxfId="2138" priority="28">
      <formula>S59="NG"</formula>
    </cfRule>
  </conditionalFormatting>
  <conditionalFormatting sqref="R59">
    <cfRule type="expression" dxfId="2137" priority="26">
      <formula>R59="NG"</formula>
    </cfRule>
    <cfRule type="expression" dxfId="2136" priority="27">
      <formula>$R42="NG"</formula>
    </cfRule>
  </conditionalFormatting>
  <conditionalFormatting sqref="R72">
    <cfRule type="expression" dxfId="2135" priority="25">
      <formula>R72="NG"</formula>
    </cfRule>
  </conditionalFormatting>
  <conditionalFormatting sqref="R25:R36">
    <cfRule type="expression" dxfId="2134" priority="24">
      <formula>R25="NG"</formula>
    </cfRule>
  </conditionalFormatting>
  <conditionalFormatting sqref="S12:S19">
    <cfRule type="expression" dxfId="2133" priority="22">
      <formula>$S12="NG"</formula>
    </cfRule>
    <cfRule type="expression" dxfId="2132" priority="23">
      <formula>$R1048572="NG"</formula>
    </cfRule>
  </conditionalFormatting>
  <conditionalFormatting sqref="T25:T36">
    <cfRule type="expression" dxfId="2131" priority="20">
      <formula>T25="NG"</formula>
    </cfRule>
  </conditionalFormatting>
  <conditionalFormatting sqref="K33">
    <cfRule type="expression" dxfId="2130" priority="17">
      <formula>$J33="追加"</formula>
    </cfRule>
    <cfRule type="expression" dxfId="2129" priority="18">
      <formula>$J33="新規"</formula>
    </cfRule>
  </conditionalFormatting>
  <conditionalFormatting sqref="S33">
    <cfRule type="expression" dxfId="2128" priority="19">
      <formula>S33="NG"</formula>
    </cfRule>
  </conditionalFormatting>
  <conditionalFormatting sqref="K28">
    <cfRule type="expression" dxfId="2127" priority="15">
      <formula>$J28="追加"</formula>
    </cfRule>
    <cfRule type="expression" dxfId="2126" priority="16">
      <formula>$J28="新規"</formula>
    </cfRule>
  </conditionalFormatting>
  <conditionalFormatting sqref="L9">
    <cfRule type="expression" dxfId="2125" priority="14">
      <formula>$L$9="NG"</formula>
    </cfRule>
  </conditionalFormatting>
  <conditionalFormatting sqref="R4:R5">
    <cfRule type="expression" dxfId="2124" priority="13">
      <formula>$R$3="要修正！"</formula>
    </cfRule>
  </conditionalFormatting>
  <conditionalFormatting sqref="A41:H41">
    <cfRule type="expression" dxfId="2123" priority="12">
      <formula>$Q$1="○"</formula>
    </cfRule>
  </conditionalFormatting>
  <conditionalFormatting sqref="A55:G55">
    <cfRule type="expression" dxfId="2122" priority="11">
      <formula>$Q$1="○"</formula>
    </cfRule>
  </conditionalFormatting>
  <conditionalFormatting sqref="A83:J83">
    <cfRule type="expression" dxfId="2121" priority="10">
      <formula>$Q$1="○"</formula>
    </cfRule>
  </conditionalFormatting>
  <conditionalFormatting sqref="J25:J26">
    <cfRule type="expression" dxfId="2120" priority="8">
      <formula>$I25="追加"</formula>
    </cfRule>
    <cfRule type="expression" dxfId="2119" priority="9">
      <formula>$I25="新規"</formula>
    </cfRule>
  </conditionalFormatting>
  <conditionalFormatting sqref="J27:K27">
    <cfRule type="expression" dxfId="2118" priority="6">
      <formula>$I27="追加"</formula>
    </cfRule>
    <cfRule type="expression" dxfId="2117" priority="7">
      <formula>$I27="新規"</formula>
    </cfRule>
  </conditionalFormatting>
  <conditionalFormatting sqref="A59:G59">
    <cfRule type="expression" dxfId="2116" priority="5">
      <formula>"$Q$1=○"</formula>
    </cfRule>
  </conditionalFormatting>
  <conditionalFormatting sqref="K25">
    <cfRule type="expression" dxfId="2115" priority="3">
      <formula>$I25="追加"</formula>
    </cfRule>
    <cfRule type="expression" dxfId="2114" priority="4">
      <formula>$I25="新規"</formula>
    </cfRule>
  </conditionalFormatting>
  <conditionalFormatting sqref="K26">
    <cfRule type="expression" dxfId="2113" priority="1">
      <formula>$I26="追加"</formula>
    </cfRule>
    <cfRule type="expression" dxfId="211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703" priority="47">
      <formula>$Q$1="○"</formula>
    </cfRule>
  </conditionalFormatting>
  <conditionalFormatting sqref="C39">
    <cfRule type="expression" dxfId="4702" priority="45">
      <formula>$C$39&gt;$B$39/2</formula>
    </cfRule>
    <cfRule type="expression" dxfId="4701" priority="46">
      <formula>$C$39&gt;10000000</formula>
    </cfRule>
  </conditionalFormatting>
  <conditionalFormatting sqref="C40">
    <cfRule type="expression" dxfId="4700" priority="43">
      <formula>$C$40&gt;$B$40/2</formula>
    </cfRule>
    <cfRule type="expression" dxfId="4699" priority="44">
      <formula>$C$40&gt;1000000</formula>
    </cfRule>
  </conditionalFormatting>
  <conditionalFormatting sqref="C41">
    <cfRule type="expression" dxfId="4698" priority="41">
      <formula>$C$41&gt;$B$41/2</formula>
    </cfRule>
    <cfRule type="expression" dxfId="4697" priority="42">
      <formula>$C$41&gt;100000</formula>
    </cfRule>
  </conditionalFormatting>
  <conditionalFormatting sqref="R9">
    <cfRule type="expression" dxfId="4696" priority="38">
      <formula>R9="NG"</formula>
    </cfRule>
  </conditionalFormatting>
  <conditionalFormatting sqref="K29:K32 K34:K36 L25:M36">
    <cfRule type="expression" dxfId="4695" priority="21">
      <formula>$J25="追加"</formula>
    </cfRule>
    <cfRule type="expression" dxfId="4694" priority="40">
      <formula>$J25="新規"</formula>
    </cfRule>
  </conditionalFormatting>
  <conditionalFormatting sqref="B39:B41">
    <cfRule type="expression" dxfId="4693" priority="39">
      <formula>($C39+$D39+$E39)&lt;&gt;$B39</formula>
    </cfRule>
  </conditionalFormatting>
  <conditionalFormatting sqref="R39:T41">
    <cfRule type="expression" dxfId="4692" priority="36">
      <formula>R39="NG"</formula>
    </cfRule>
    <cfRule type="expression" dxfId="4691" priority="37">
      <formula>$R21="NG"</formula>
    </cfRule>
  </conditionalFormatting>
  <conditionalFormatting sqref="T42">
    <cfRule type="expression" dxfId="4690" priority="34">
      <formula>T42="NG"</formula>
    </cfRule>
    <cfRule type="expression" dxfId="4689" priority="35">
      <formula>$R24="NG"</formula>
    </cfRule>
  </conditionalFormatting>
  <conditionalFormatting sqref="R60:R61">
    <cfRule type="expression" dxfId="4688" priority="32">
      <formula>R60="NG"</formula>
    </cfRule>
    <cfRule type="expression" dxfId="4687" priority="33">
      <formula>$R43="NG"</formula>
    </cfRule>
  </conditionalFormatting>
  <conditionalFormatting sqref="R65">
    <cfRule type="expression" dxfId="4686" priority="31">
      <formula>R65="NG"</formula>
    </cfRule>
  </conditionalFormatting>
  <conditionalFormatting sqref="R3">
    <cfRule type="expression" dxfId="4685" priority="29">
      <formula>$R3&lt;&gt;"要修正！"</formula>
    </cfRule>
    <cfRule type="expression" dxfId="4684" priority="30">
      <formula>$R3="要修正！"</formula>
    </cfRule>
  </conditionalFormatting>
  <conditionalFormatting sqref="S34:S36 S25:S32">
    <cfRule type="expression" dxfId="4683" priority="48">
      <formula>S25="NG"</formula>
    </cfRule>
  </conditionalFormatting>
  <conditionalFormatting sqref="S59">
    <cfRule type="expression" dxfId="4682" priority="28">
      <formula>S59="NG"</formula>
    </cfRule>
  </conditionalFormatting>
  <conditionalFormatting sqref="R59">
    <cfRule type="expression" dxfId="4681" priority="26">
      <formula>R59="NG"</formula>
    </cfRule>
    <cfRule type="expression" dxfId="4680" priority="27">
      <formula>$R42="NG"</formula>
    </cfRule>
  </conditionalFormatting>
  <conditionalFormatting sqref="R72">
    <cfRule type="expression" dxfId="4679" priority="25">
      <formula>R72="NG"</formula>
    </cfRule>
  </conditionalFormatting>
  <conditionalFormatting sqref="R25:R36">
    <cfRule type="expression" dxfId="4678" priority="24">
      <formula>R25="NG"</formula>
    </cfRule>
  </conditionalFormatting>
  <conditionalFormatting sqref="S12:S19">
    <cfRule type="expression" dxfId="4677" priority="22">
      <formula>$S12="NG"</formula>
    </cfRule>
    <cfRule type="expression" dxfId="4676" priority="23">
      <formula>$R1048572="NG"</formula>
    </cfRule>
  </conditionalFormatting>
  <conditionalFormatting sqref="T25:T36">
    <cfRule type="expression" dxfId="4675" priority="20">
      <formula>T25="NG"</formula>
    </cfRule>
  </conditionalFormatting>
  <conditionalFormatting sqref="K33">
    <cfRule type="expression" dxfId="4674" priority="17">
      <formula>$J33="追加"</formula>
    </cfRule>
    <cfRule type="expression" dxfId="4673" priority="18">
      <formula>$J33="新規"</formula>
    </cfRule>
  </conditionalFormatting>
  <conditionalFormatting sqref="S33">
    <cfRule type="expression" dxfId="4672" priority="19">
      <formula>S33="NG"</formula>
    </cfRule>
  </conditionalFormatting>
  <conditionalFormatting sqref="K28">
    <cfRule type="expression" dxfId="4671" priority="15">
      <formula>$J28="追加"</formula>
    </cfRule>
    <cfRule type="expression" dxfId="4670" priority="16">
      <formula>$J28="新規"</formula>
    </cfRule>
  </conditionalFormatting>
  <conditionalFormatting sqref="L9">
    <cfRule type="expression" dxfId="4669" priority="14">
      <formula>$L$9="NG"</formula>
    </cfRule>
  </conditionalFormatting>
  <conditionalFormatting sqref="R4:R5">
    <cfRule type="expression" dxfId="4668" priority="13">
      <formula>$R$3="要修正！"</formula>
    </cfRule>
  </conditionalFormatting>
  <conditionalFormatting sqref="A41:H41">
    <cfRule type="expression" dxfId="4667" priority="12">
      <formula>$Q$1="○"</formula>
    </cfRule>
  </conditionalFormatting>
  <conditionalFormatting sqref="A55:G55">
    <cfRule type="expression" dxfId="4666" priority="11">
      <formula>$Q$1="○"</formula>
    </cfRule>
  </conditionalFormatting>
  <conditionalFormatting sqref="A83:J83">
    <cfRule type="expression" dxfId="4665" priority="10">
      <formula>$Q$1="○"</formula>
    </cfRule>
  </conditionalFormatting>
  <conditionalFormatting sqref="J25:J26">
    <cfRule type="expression" dxfId="4664" priority="8">
      <formula>$I25="追加"</formula>
    </cfRule>
    <cfRule type="expression" dxfId="4663" priority="9">
      <formula>$I25="新規"</formula>
    </cfRule>
  </conditionalFormatting>
  <conditionalFormatting sqref="J27:K27">
    <cfRule type="expression" dxfId="4662" priority="6">
      <formula>$I27="追加"</formula>
    </cfRule>
    <cfRule type="expression" dxfId="4661" priority="7">
      <formula>$I27="新規"</formula>
    </cfRule>
  </conditionalFormatting>
  <conditionalFormatting sqref="A59:G59">
    <cfRule type="expression" dxfId="4660" priority="5">
      <formula>"$Q$1=○"</formula>
    </cfRule>
  </conditionalFormatting>
  <conditionalFormatting sqref="K25">
    <cfRule type="expression" dxfId="4659" priority="3">
      <formula>$I25="追加"</formula>
    </cfRule>
    <cfRule type="expression" dxfId="4658" priority="4">
      <formula>$I25="新規"</formula>
    </cfRule>
  </conditionalFormatting>
  <conditionalFormatting sqref="K26">
    <cfRule type="expression" dxfId="4657" priority="1">
      <formula>$I26="追加"</formula>
    </cfRule>
    <cfRule type="expression" dxfId="465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111" priority="47">
      <formula>$Q$1="○"</formula>
    </cfRule>
  </conditionalFormatting>
  <conditionalFormatting sqref="C39">
    <cfRule type="expression" dxfId="2110" priority="45">
      <formula>$C$39&gt;$B$39/2</formula>
    </cfRule>
    <cfRule type="expression" dxfId="2109" priority="46">
      <formula>$C$39&gt;10000000</formula>
    </cfRule>
  </conditionalFormatting>
  <conditionalFormatting sqref="C40">
    <cfRule type="expression" dxfId="2108" priority="43">
      <formula>$C$40&gt;$B$40/2</formula>
    </cfRule>
    <cfRule type="expression" dxfId="2107" priority="44">
      <formula>$C$40&gt;1000000</formula>
    </cfRule>
  </conditionalFormatting>
  <conditionalFormatting sqref="C41">
    <cfRule type="expression" dxfId="2106" priority="41">
      <formula>$C$41&gt;$B$41/2</formula>
    </cfRule>
    <cfRule type="expression" dxfId="2105" priority="42">
      <formula>$C$41&gt;100000</formula>
    </cfRule>
  </conditionalFormatting>
  <conditionalFormatting sqref="R9">
    <cfRule type="expression" dxfId="2104" priority="38">
      <formula>R9="NG"</formula>
    </cfRule>
  </conditionalFormatting>
  <conditionalFormatting sqref="K29:K32 K34:K36 L25:M36">
    <cfRule type="expression" dxfId="2103" priority="21">
      <formula>$J25="追加"</formula>
    </cfRule>
    <cfRule type="expression" dxfId="2102" priority="40">
      <formula>$J25="新規"</formula>
    </cfRule>
  </conditionalFormatting>
  <conditionalFormatting sqref="B39:B41">
    <cfRule type="expression" dxfId="2101" priority="39">
      <formula>($C39+$D39+$E39)&lt;&gt;$B39</formula>
    </cfRule>
  </conditionalFormatting>
  <conditionalFormatting sqref="R39:T41">
    <cfRule type="expression" dxfId="2100" priority="36">
      <formula>R39="NG"</formula>
    </cfRule>
    <cfRule type="expression" dxfId="2099" priority="37">
      <formula>$R21="NG"</formula>
    </cfRule>
  </conditionalFormatting>
  <conditionalFormatting sqref="T42">
    <cfRule type="expression" dxfId="2098" priority="34">
      <formula>T42="NG"</formula>
    </cfRule>
    <cfRule type="expression" dxfId="2097" priority="35">
      <formula>$R24="NG"</formula>
    </cfRule>
  </conditionalFormatting>
  <conditionalFormatting sqref="R60:R61">
    <cfRule type="expression" dxfId="2096" priority="32">
      <formula>R60="NG"</formula>
    </cfRule>
    <cfRule type="expression" dxfId="2095" priority="33">
      <formula>$R43="NG"</formula>
    </cfRule>
  </conditionalFormatting>
  <conditionalFormatting sqref="R65">
    <cfRule type="expression" dxfId="2094" priority="31">
      <formula>R65="NG"</formula>
    </cfRule>
  </conditionalFormatting>
  <conditionalFormatting sqref="R3">
    <cfRule type="expression" dxfId="2093" priority="29">
      <formula>$R3&lt;&gt;"要修正！"</formula>
    </cfRule>
    <cfRule type="expression" dxfId="2092" priority="30">
      <formula>$R3="要修正！"</formula>
    </cfRule>
  </conditionalFormatting>
  <conditionalFormatting sqref="S34:S36 S25:S32">
    <cfRule type="expression" dxfId="2091" priority="48">
      <formula>S25="NG"</formula>
    </cfRule>
  </conditionalFormatting>
  <conditionalFormatting sqref="S59">
    <cfRule type="expression" dxfId="2090" priority="28">
      <formula>S59="NG"</formula>
    </cfRule>
  </conditionalFormatting>
  <conditionalFormatting sqref="R59">
    <cfRule type="expression" dxfId="2089" priority="26">
      <formula>R59="NG"</formula>
    </cfRule>
    <cfRule type="expression" dxfId="2088" priority="27">
      <formula>$R42="NG"</formula>
    </cfRule>
  </conditionalFormatting>
  <conditionalFormatting sqref="R72">
    <cfRule type="expression" dxfId="2087" priority="25">
      <formula>R72="NG"</formula>
    </cfRule>
  </conditionalFormatting>
  <conditionalFormatting sqref="R25:R36">
    <cfRule type="expression" dxfId="2086" priority="24">
      <formula>R25="NG"</formula>
    </cfRule>
  </conditionalFormatting>
  <conditionalFormatting sqref="S12:S19">
    <cfRule type="expression" dxfId="2085" priority="22">
      <formula>$S12="NG"</formula>
    </cfRule>
    <cfRule type="expression" dxfId="2084" priority="23">
      <formula>$R1048572="NG"</formula>
    </cfRule>
  </conditionalFormatting>
  <conditionalFormatting sqref="T25:T36">
    <cfRule type="expression" dxfId="2083" priority="20">
      <formula>T25="NG"</formula>
    </cfRule>
  </conditionalFormatting>
  <conditionalFormatting sqref="K33">
    <cfRule type="expression" dxfId="2082" priority="17">
      <formula>$J33="追加"</formula>
    </cfRule>
    <cfRule type="expression" dxfId="2081" priority="18">
      <formula>$J33="新規"</formula>
    </cfRule>
  </conditionalFormatting>
  <conditionalFormatting sqref="S33">
    <cfRule type="expression" dxfId="2080" priority="19">
      <formula>S33="NG"</formula>
    </cfRule>
  </conditionalFormatting>
  <conditionalFormatting sqref="K28">
    <cfRule type="expression" dxfId="2079" priority="15">
      <formula>$J28="追加"</formula>
    </cfRule>
    <cfRule type="expression" dxfId="2078" priority="16">
      <formula>$J28="新規"</formula>
    </cfRule>
  </conditionalFormatting>
  <conditionalFormatting sqref="L9">
    <cfRule type="expression" dxfId="2077" priority="14">
      <formula>$L$9="NG"</formula>
    </cfRule>
  </conditionalFormatting>
  <conditionalFormatting sqref="R4:R5">
    <cfRule type="expression" dxfId="2076" priority="13">
      <formula>$R$3="要修正！"</formula>
    </cfRule>
  </conditionalFormatting>
  <conditionalFormatting sqref="A41:H41">
    <cfRule type="expression" dxfId="2075" priority="12">
      <formula>$Q$1="○"</formula>
    </cfRule>
  </conditionalFormatting>
  <conditionalFormatting sqref="A55:G55">
    <cfRule type="expression" dxfId="2074" priority="11">
      <formula>$Q$1="○"</formula>
    </cfRule>
  </conditionalFormatting>
  <conditionalFormatting sqref="A83:J83">
    <cfRule type="expression" dxfId="2073" priority="10">
      <formula>$Q$1="○"</formula>
    </cfRule>
  </conditionalFormatting>
  <conditionalFormatting sqref="J25:J26">
    <cfRule type="expression" dxfId="2072" priority="8">
      <formula>$I25="追加"</formula>
    </cfRule>
    <cfRule type="expression" dxfId="2071" priority="9">
      <formula>$I25="新規"</formula>
    </cfRule>
  </conditionalFormatting>
  <conditionalFormatting sqref="J27:K27">
    <cfRule type="expression" dxfId="2070" priority="6">
      <formula>$I27="追加"</formula>
    </cfRule>
    <cfRule type="expression" dxfId="2069" priority="7">
      <formula>$I27="新規"</formula>
    </cfRule>
  </conditionalFormatting>
  <conditionalFormatting sqref="A59:G59">
    <cfRule type="expression" dxfId="2068" priority="5">
      <formula>"$Q$1=○"</formula>
    </cfRule>
  </conditionalFormatting>
  <conditionalFormatting sqref="K25">
    <cfRule type="expression" dxfId="2067" priority="3">
      <formula>$I25="追加"</formula>
    </cfRule>
    <cfRule type="expression" dxfId="2066" priority="4">
      <formula>$I25="新規"</formula>
    </cfRule>
  </conditionalFormatting>
  <conditionalFormatting sqref="K26">
    <cfRule type="expression" dxfId="2065" priority="1">
      <formula>$I26="追加"</formula>
    </cfRule>
    <cfRule type="expression" dxfId="206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063" priority="47">
      <formula>$Q$1="○"</formula>
    </cfRule>
  </conditionalFormatting>
  <conditionalFormatting sqref="C39">
    <cfRule type="expression" dxfId="2062" priority="45">
      <formula>$C$39&gt;$B$39/2</formula>
    </cfRule>
    <cfRule type="expression" dxfId="2061" priority="46">
      <formula>$C$39&gt;10000000</formula>
    </cfRule>
  </conditionalFormatting>
  <conditionalFormatting sqref="C40">
    <cfRule type="expression" dxfId="2060" priority="43">
      <formula>$C$40&gt;$B$40/2</formula>
    </cfRule>
    <cfRule type="expression" dxfId="2059" priority="44">
      <formula>$C$40&gt;1000000</formula>
    </cfRule>
  </conditionalFormatting>
  <conditionalFormatting sqref="C41">
    <cfRule type="expression" dxfId="2058" priority="41">
      <formula>$C$41&gt;$B$41/2</formula>
    </cfRule>
    <cfRule type="expression" dxfId="2057" priority="42">
      <formula>$C$41&gt;100000</formula>
    </cfRule>
  </conditionalFormatting>
  <conditionalFormatting sqref="R9">
    <cfRule type="expression" dxfId="2056" priority="38">
      <formula>R9="NG"</formula>
    </cfRule>
  </conditionalFormatting>
  <conditionalFormatting sqref="K29:K32 K34:K36 L25:M36">
    <cfRule type="expression" dxfId="2055" priority="21">
      <formula>$J25="追加"</formula>
    </cfRule>
    <cfRule type="expression" dxfId="2054" priority="40">
      <formula>$J25="新規"</formula>
    </cfRule>
  </conditionalFormatting>
  <conditionalFormatting sqref="B39:B41">
    <cfRule type="expression" dxfId="2053" priority="39">
      <formula>($C39+$D39+$E39)&lt;&gt;$B39</formula>
    </cfRule>
  </conditionalFormatting>
  <conditionalFormatting sqref="R39:T41">
    <cfRule type="expression" dxfId="2052" priority="36">
      <formula>R39="NG"</formula>
    </cfRule>
    <cfRule type="expression" dxfId="2051" priority="37">
      <formula>$R21="NG"</formula>
    </cfRule>
  </conditionalFormatting>
  <conditionalFormatting sqref="T42">
    <cfRule type="expression" dxfId="2050" priority="34">
      <formula>T42="NG"</formula>
    </cfRule>
    <cfRule type="expression" dxfId="2049" priority="35">
      <formula>$R24="NG"</formula>
    </cfRule>
  </conditionalFormatting>
  <conditionalFormatting sqref="R60:R61">
    <cfRule type="expression" dxfId="2048" priority="32">
      <formula>R60="NG"</formula>
    </cfRule>
    <cfRule type="expression" dxfId="2047" priority="33">
      <formula>$R43="NG"</formula>
    </cfRule>
  </conditionalFormatting>
  <conditionalFormatting sqref="R65">
    <cfRule type="expression" dxfId="2046" priority="31">
      <formula>R65="NG"</formula>
    </cfRule>
  </conditionalFormatting>
  <conditionalFormatting sqref="R3">
    <cfRule type="expression" dxfId="2045" priority="29">
      <formula>$R3&lt;&gt;"要修正！"</formula>
    </cfRule>
    <cfRule type="expression" dxfId="2044" priority="30">
      <formula>$R3="要修正！"</formula>
    </cfRule>
  </conditionalFormatting>
  <conditionalFormatting sqref="S34:S36 S25:S32">
    <cfRule type="expression" dxfId="2043" priority="48">
      <formula>S25="NG"</formula>
    </cfRule>
  </conditionalFormatting>
  <conditionalFormatting sqref="S59">
    <cfRule type="expression" dxfId="2042" priority="28">
      <formula>S59="NG"</formula>
    </cfRule>
  </conditionalFormatting>
  <conditionalFormatting sqref="R59">
    <cfRule type="expression" dxfId="2041" priority="26">
      <formula>R59="NG"</formula>
    </cfRule>
    <cfRule type="expression" dxfId="2040" priority="27">
      <formula>$R42="NG"</formula>
    </cfRule>
  </conditionalFormatting>
  <conditionalFormatting sqref="R72">
    <cfRule type="expression" dxfId="2039" priority="25">
      <formula>R72="NG"</formula>
    </cfRule>
  </conditionalFormatting>
  <conditionalFormatting sqref="R25:R36">
    <cfRule type="expression" dxfId="2038" priority="24">
      <formula>R25="NG"</formula>
    </cfRule>
  </conditionalFormatting>
  <conditionalFormatting sqref="S12:S19">
    <cfRule type="expression" dxfId="2037" priority="22">
      <formula>$S12="NG"</formula>
    </cfRule>
    <cfRule type="expression" dxfId="2036" priority="23">
      <formula>$R1048572="NG"</formula>
    </cfRule>
  </conditionalFormatting>
  <conditionalFormatting sqref="T25:T36">
    <cfRule type="expression" dxfId="2035" priority="20">
      <formula>T25="NG"</formula>
    </cfRule>
  </conditionalFormatting>
  <conditionalFormatting sqref="K33">
    <cfRule type="expression" dxfId="2034" priority="17">
      <formula>$J33="追加"</formula>
    </cfRule>
    <cfRule type="expression" dxfId="2033" priority="18">
      <formula>$J33="新規"</formula>
    </cfRule>
  </conditionalFormatting>
  <conditionalFormatting sqref="S33">
    <cfRule type="expression" dxfId="2032" priority="19">
      <formula>S33="NG"</formula>
    </cfRule>
  </conditionalFormatting>
  <conditionalFormatting sqref="K28">
    <cfRule type="expression" dxfId="2031" priority="15">
      <formula>$J28="追加"</formula>
    </cfRule>
    <cfRule type="expression" dxfId="2030" priority="16">
      <formula>$J28="新規"</formula>
    </cfRule>
  </conditionalFormatting>
  <conditionalFormatting sqref="L9">
    <cfRule type="expression" dxfId="2029" priority="14">
      <formula>$L$9="NG"</formula>
    </cfRule>
  </conditionalFormatting>
  <conditionalFormatting sqref="R4:R5">
    <cfRule type="expression" dxfId="2028" priority="13">
      <formula>$R$3="要修正！"</formula>
    </cfRule>
  </conditionalFormatting>
  <conditionalFormatting sqref="A41:H41">
    <cfRule type="expression" dxfId="2027" priority="12">
      <formula>$Q$1="○"</formula>
    </cfRule>
  </conditionalFormatting>
  <conditionalFormatting sqref="A55:G55">
    <cfRule type="expression" dxfId="2026" priority="11">
      <formula>$Q$1="○"</formula>
    </cfRule>
  </conditionalFormatting>
  <conditionalFormatting sqref="A83:J83">
    <cfRule type="expression" dxfId="2025" priority="10">
      <formula>$Q$1="○"</formula>
    </cfRule>
  </conditionalFormatting>
  <conditionalFormatting sqref="J25:J26">
    <cfRule type="expression" dxfId="2024" priority="8">
      <formula>$I25="追加"</formula>
    </cfRule>
    <cfRule type="expression" dxfId="2023" priority="9">
      <formula>$I25="新規"</formula>
    </cfRule>
  </conditionalFormatting>
  <conditionalFormatting sqref="J27:K27">
    <cfRule type="expression" dxfId="2022" priority="6">
      <formula>$I27="追加"</formula>
    </cfRule>
    <cfRule type="expression" dxfId="2021" priority="7">
      <formula>$I27="新規"</formula>
    </cfRule>
  </conditionalFormatting>
  <conditionalFormatting sqref="A59:G59">
    <cfRule type="expression" dxfId="2020" priority="5">
      <formula>"$Q$1=○"</formula>
    </cfRule>
  </conditionalFormatting>
  <conditionalFormatting sqref="K25">
    <cfRule type="expression" dxfId="2019" priority="3">
      <formula>$I25="追加"</formula>
    </cfRule>
    <cfRule type="expression" dxfId="2018" priority="4">
      <formula>$I25="新規"</formula>
    </cfRule>
  </conditionalFormatting>
  <conditionalFormatting sqref="K26">
    <cfRule type="expression" dxfId="2017" priority="1">
      <formula>$I26="追加"</formula>
    </cfRule>
    <cfRule type="expression" dxfId="201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015" priority="47">
      <formula>$Q$1="○"</formula>
    </cfRule>
  </conditionalFormatting>
  <conditionalFormatting sqref="C39">
    <cfRule type="expression" dxfId="2014" priority="45">
      <formula>$C$39&gt;$B$39/2</formula>
    </cfRule>
    <cfRule type="expression" dxfId="2013" priority="46">
      <formula>$C$39&gt;10000000</formula>
    </cfRule>
  </conditionalFormatting>
  <conditionalFormatting sqref="C40">
    <cfRule type="expression" dxfId="2012" priority="43">
      <formula>$C$40&gt;$B$40/2</formula>
    </cfRule>
    <cfRule type="expression" dxfId="2011" priority="44">
      <formula>$C$40&gt;1000000</formula>
    </cfRule>
  </conditionalFormatting>
  <conditionalFormatting sqref="C41">
    <cfRule type="expression" dxfId="2010" priority="41">
      <formula>$C$41&gt;$B$41/2</formula>
    </cfRule>
    <cfRule type="expression" dxfId="2009" priority="42">
      <formula>$C$41&gt;100000</formula>
    </cfRule>
  </conditionalFormatting>
  <conditionalFormatting sqref="R9">
    <cfRule type="expression" dxfId="2008" priority="38">
      <formula>R9="NG"</formula>
    </cfRule>
  </conditionalFormatting>
  <conditionalFormatting sqref="K29:K32 K34:K36 L25:M36">
    <cfRule type="expression" dxfId="2007" priority="21">
      <formula>$J25="追加"</formula>
    </cfRule>
    <cfRule type="expression" dxfId="2006" priority="40">
      <formula>$J25="新規"</formula>
    </cfRule>
  </conditionalFormatting>
  <conditionalFormatting sqref="B39:B41">
    <cfRule type="expression" dxfId="2005" priority="39">
      <formula>($C39+$D39+$E39)&lt;&gt;$B39</formula>
    </cfRule>
  </conditionalFormatting>
  <conditionalFormatting sqref="R39:T41">
    <cfRule type="expression" dxfId="2004" priority="36">
      <formula>R39="NG"</formula>
    </cfRule>
    <cfRule type="expression" dxfId="2003" priority="37">
      <formula>$R21="NG"</formula>
    </cfRule>
  </conditionalFormatting>
  <conditionalFormatting sqref="T42">
    <cfRule type="expression" dxfId="2002" priority="34">
      <formula>T42="NG"</formula>
    </cfRule>
    <cfRule type="expression" dxfId="2001" priority="35">
      <formula>$R24="NG"</formula>
    </cfRule>
  </conditionalFormatting>
  <conditionalFormatting sqref="R60:R61">
    <cfRule type="expression" dxfId="2000" priority="32">
      <formula>R60="NG"</formula>
    </cfRule>
    <cfRule type="expression" dxfId="1999" priority="33">
      <formula>$R43="NG"</formula>
    </cfRule>
  </conditionalFormatting>
  <conditionalFormatting sqref="R65">
    <cfRule type="expression" dxfId="1998" priority="31">
      <formula>R65="NG"</formula>
    </cfRule>
  </conditionalFormatting>
  <conditionalFormatting sqref="R3">
    <cfRule type="expression" dxfId="1997" priority="29">
      <formula>$R3&lt;&gt;"要修正！"</formula>
    </cfRule>
    <cfRule type="expression" dxfId="1996" priority="30">
      <formula>$R3="要修正！"</formula>
    </cfRule>
  </conditionalFormatting>
  <conditionalFormatting sqref="S34:S36 S25:S32">
    <cfRule type="expression" dxfId="1995" priority="48">
      <formula>S25="NG"</formula>
    </cfRule>
  </conditionalFormatting>
  <conditionalFormatting sqref="S59">
    <cfRule type="expression" dxfId="1994" priority="28">
      <formula>S59="NG"</formula>
    </cfRule>
  </conditionalFormatting>
  <conditionalFormatting sqref="R59">
    <cfRule type="expression" dxfId="1993" priority="26">
      <formula>R59="NG"</formula>
    </cfRule>
    <cfRule type="expression" dxfId="1992" priority="27">
      <formula>$R42="NG"</formula>
    </cfRule>
  </conditionalFormatting>
  <conditionalFormatting sqref="R72">
    <cfRule type="expression" dxfId="1991" priority="25">
      <formula>R72="NG"</formula>
    </cfRule>
  </conditionalFormatting>
  <conditionalFormatting sqref="R25:R36">
    <cfRule type="expression" dxfId="1990" priority="24">
      <formula>R25="NG"</formula>
    </cfRule>
  </conditionalFormatting>
  <conditionalFormatting sqref="S12:S19">
    <cfRule type="expression" dxfId="1989" priority="22">
      <formula>$S12="NG"</formula>
    </cfRule>
    <cfRule type="expression" dxfId="1988" priority="23">
      <formula>$R1048572="NG"</formula>
    </cfRule>
  </conditionalFormatting>
  <conditionalFormatting sqref="T25:T36">
    <cfRule type="expression" dxfId="1987" priority="20">
      <formula>T25="NG"</formula>
    </cfRule>
  </conditionalFormatting>
  <conditionalFormatting sqref="K33">
    <cfRule type="expression" dxfId="1986" priority="17">
      <formula>$J33="追加"</formula>
    </cfRule>
    <cfRule type="expression" dxfId="1985" priority="18">
      <formula>$J33="新規"</formula>
    </cfRule>
  </conditionalFormatting>
  <conditionalFormatting sqref="S33">
    <cfRule type="expression" dxfId="1984" priority="19">
      <formula>S33="NG"</formula>
    </cfRule>
  </conditionalFormatting>
  <conditionalFormatting sqref="K28">
    <cfRule type="expression" dxfId="1983" priority="15">
      <formula>$J28="追加"</formula>
    </cfRule>
    <cfRule type="expression" dxfId="1982" priority="16">
      <formula>$J28="新規"</formula>
    </cfRule>
  </conditionalFormatting>
  <conditionalFormatting sqref="L9">
    <cfRule type="expression" dxfId="1981" priority="14">
      <formula>$L$9="NG"</formula>
    </cfRule>
  </conditionalFormatting>
  <conditionalFormatting sqref="R4:R5">
    <cfRule type="expression" dxfId="1980" priority="13">
      <formula>$R$3="要修正！"</formula>
    </cfRule>
  </conditionalFormatting>
  <conditionalFormatting sqref="A41:H41">
    <cfRule type="expression" dxfId="1979" priority="12">
      <formula>$Q$1="○"</formula>
    </cfRule>
  </conditionalFormatting>
  <conditionalFormatting sqref="A55:G55">
    <cfRule type="expression" dxfId="1978" priority="11">
      <formula>$Q$1="○"</formula>
    </cfRule>
  </conditionalFormatting>
  <conditionalFormatting sqref="A83:J83">
    <cfRule type="expression" dxfId="1977" priority="10">
      <formula>$Q$1="○"</formula>
    </cfRule>
  </conditionalFormatting>
  <conditionalFormatting sqref="J25:J26">
    <cfRule type="expression" dxfId="1976" priority="8">
      <formula>$I25="追加"</formula>
    </cfRule>
    <cfRule type="expression" dxfId="1975" priority="9">
      <formula>$I25="新規"</formula>
    </cfRule>
  </conditionalFormatting>
  <conditionalFormatting sqref="J27:K27">
    <cfRule type="expression" dxfId="1974" priority="6">
      <formula>$I27="追加"</formula>
    </cfRule>
    <cfRule type="expression" dxfId="1973" priority="7">
      <formula>$I27="新規"</formula>
    </cfRule>
  </conditionalFormatting>
  <conditionalFormatting sqref="A59:G59">
    <cfRule type="expression" dxfId="1972" priority="5">
      <formula>"$Q$1=○"</formula>
    </cfRule>
  </conditionalFormatting>
  <conditionalFormatting sqref="K25">
    <cfRule type="expression" dxfId="1971" priority="3">
      <formula>$I25="追加"</formula>
    </cfRule>
    <cfRule type="expression" dxfId="1970" priority="4">
      <formula>$I25="新規"</formula>
    </cfRule>
  </conditionalFormatting>
  <conditionalFormatting sqref="K26">
    <cfRule type="expression" dxfId="1969" priority="1">
      <formula>$I26="追加"</formula>
    </cfRule>
    <cfRule type="expression" dxfId="196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967" priority="47">
      <formula>$Q$1="○"</formula>
    </cfRule>
  </conditionalFormatting>
  <conditionalFormatting sqref="C39">
    <cfRule type="expression" dxfId="1966" priority="45">
      <formula>$C$39&gt;$B$39/2</formula>
    </cfRule>
    <cfRule type="expression" dxfId="1965" priority="46">
      <formula>$C$39&gt;10000000</formula>
    </cfRule>
  </conditionalFormatting>
  <conditionalFormatting sqref="C40">
    <cfRule type="expression" dxfId="1964" priority="43">
      <formula>$C$40&gt;$B$40/2</formula>
    </cfRule>
    <cfRule type="expression" dxfId="1963" priority="44">
      <formula>$C$40&gt;1000000</formula>
    </cfRule>
  </conditionalFormatting>
  <conditionalFormatting sqref="C41">
    <cfRule type="expression" dxfId="1962" priority="41">
      <formula>$C$41&gt;$B$41/2</formula>
    </cfRule>
    <cfRule type="expression" dxfId="1961" priority="42">
      <formula>$C$41&gt;100000</formula>
    </cfRule>
  </conditionalFormatting>
  <conditionalFormatting sqref="R9">
    <cfRule type="expression" dxfId="1960" priority="38">
      <formula>R9="NG"</formula>
    </cfRule>
  </conditionalFormatting>
  <conditionalFormatting sqref="K29:K32 K34:K36 L25:M36">
    <cfRule type="expression" dxfId="1959" priority="21">
      <formula>$J25="追加"</formula>
    </cfRule>
    <cfRule type="expression" dxfId="1958" priority="40">
      <formula>$J25="新規"</formula>
    </cfRule>
  </conditionalFormatting>
  <conditionalFormatting sqref="B39:B41">
    <cfRule type="expression" dxfId="1957" priority="39">
      <formula>($C39+$D39+$E39)&lt;&gt;$B39</formula>
    </cfRule>
  </conditionalFormatting>
  <conditionalFormatting sqref="R39:T41">
    <cfRule type="expression" dxfId="1956" priority="36">
      <formula>R39="NG"</formula>
    </cfRule>
    <cfRule type="expression" dxfId="1955" priority="37">
      <formula>$R21="NG"</formula>
    </cfRule>
  </conditionalFormatting>
  <conditionalFormatting sqref="T42">
    <cfRule type="expression" dxfId="1954" priority="34">
      <formula>T42="NG"</formula>
    </cfRule>
    <cfRule type="expression" dxfId="1953" priority="35">
      <formula>$R24="NG"</formula>
    </cfRule>
  </conditionalFormatting>
  <conditionalFormatting sqref="R60:R61">
    <cfRule type="expression" dxfId="1952" priority="32">
      <formula>R60="NG"</formula>
    </cfRule>
    <cfRule type="expression" dxfId="1951" priority="33">
      <formula>$R43="NG"</formula>
    </cfRule>
  </conditionalFormatting>
  <conditionalFormatting sqref="R65">
    <cfRule type="expression" dxfId="1950" priority="31">
      <formula>R65="NG"</formula>
    </cfRule>
  </conditionalFormatting>
  <conditionalFormatting sqref="R3">
    <cfRule type="expression" dxfId="1949" priority="29">
      <formula>$R3&lt;&gt;"要修正！"</formula>
    </cfRule>
    <cfRule type="expression" dxfId="1948" priority="30">
      <formula>$R3="要修正！"</formula>
    </cfRule>
  </conditionalFormatting>
  <conditionalFormatting sqref="S34:S36 S25:S32">
    <cfRule type="expression" dxfId="1947" priority="48">
      <formula>S25="NG"</formula>
    </cfRule>
  </conditionalFormatting>
  <conditionalFormatting sqref="S59">
    <cfRule type="expression" dxfId="1946" priority="28">
      <formula>S59="NG"</formula>
    </cfRule>
  </conditionalFormatting>
  <conditionalFormatting sqref="R59">
    <cfRule type="expression" dxfId="1945" priority="26">
      <formula>R59="NG"</formula>
    </cfRule>
    <cfRule type="expression" dxfId="1944" priority="27">
      <formula>$R42="NG"</formula>
    </cfRule>
  </conditionalFormatting>
  <conditionalFormatting sqref="R72">
    <cfRule type="expression" dxfId="1943" priority="25">
      <formula>R72="NG"</formula>
    </cfRule>
  </conditionalFormatting>
  <conditionalFormatting sqref="R25:R36">
    <cfRule type="expression" dxfId="1942" priority="24">
      <formula>R25="NG"</formula>
    </cfRule>
  </conditionalFormatting>
  <conditionalFormatting sqref="S12:S19">
    <cfRule type="expression" dxfId="1941" priority="22">
      <formula>$S12="NG"</formula>
    </cfRule>
    <cfRule type="expression" dxfId="1940" priority="23">
      <formula>$R1048572="NG"</formula>
    </cfRule>
  </conditionalFormatting>
  <conditionalFormatting sqref="T25:T36">
    <cfRule type="expression" dxfId="1939" priority="20">
      <formula>T25="NG"</formula>
    </cfRule>
  </conditionalFormatting>
  <conditionalFormatting sqref="K33">
    <cfRule type="expression" dxfId="1938" priority="17">
      <formula>$J33="追加"</formula>
    </cfRule>
    <cfRule type="expression" dxfId="1937" priority="18">
      <formula>$J33="新規"</formula>
    </cfRule>
  </conditionalFormatting>
  <conditionalFormatting sqref="S33">
    <cfRule type="expression" dxfId="1936" priority="19">
      <formula>S33="NG"</formula>
    </cfRule>
  </conditionalFormatting>
  <conditionalFormatting sqref="K28">
    <cfRule type="expression" dxfId="1935" priority="15">
      <formula>$J28="追加"</formula>
    </cfRule>
    <cfRule type="expression" dxfId="1934" priority="16">
      <formula>$J28="新規"</formula>
    </cfRule>
  </conditionalFormatting>
  <conditionalFormatting sqref="L9">
    <cfRule type="expression" dxfId="1933" priority="14">
      <formula>$L$9="NG"</formula>
    </cfRule>
  </conditionalFormatting>
  <conditionalFormatting sqref="R4:R5">
    <cfRule type="expression" dxfId="1932" priority="13">
      <formula>$R$3="要修正！"</formula>
    </cfRule>
  </conditionalFormatting>
  <conditionalFormatting sqref="A41:H41">
    <cfRule type="expression" dxfId="1931" priority="12">
      <formula>$Q$1="○"</formula>
    </cfRule>
  </conditionalFormatting>
  <conditionalFormatting sqref="A55:G55">
    <cfRule type="expression" dxfId="1930" priority="11">
      <formula>$Q$1="○"</formula>
    </cfRule>
  </conditionalFormatting>
  <conditionalFormatting sqref="A83:J83">
    <cfRule type="expression" dxfId="1929" priority="10">
      <formula>$Q$1="○"</formula>
    </cfRule>
  </conditionalFormatting>
  <conditionalFormatting sqref="J25:J26">
    <cfRule type="expression" dxfId="1928" priority="8">
      <formula>$I25="追加"</formula>
    </cfRule>
    <cfRule type="expression" dxfId="1927" priority="9">
      <formula>$I25="新規"</formula>
    </cfRule>
  </conditionalFormatting>
  <conditionalFormatting sqref="J27:K27">
    <cfRule type="expression" dxfId="1926" priority="6">
      <formula>$I27="追加"</formula>
    </cfRule>
    <cfRule type="expression" dxfId="1925" priority="7">
      <formula>$I27="新規"</formula>
    </cfRule>
  </conditionalFormatting>
  <conditionalFormatting sqref="A59:G59">
    <cfRule type="expression" dxfId="1924" priority="5">
      <formula>"$Q$1=○"</formula>
    </cfRule>
  </conditionalFormatting>
  <conditionalFormatting sqref="K25">
    <cfRule type="expression" dxfId="1923" priority="3">
      <formula>$I25="追加"</formula>
    </cfRule>
    <cfRule type="expression" dxfId="1922" priority="4">
      <formula>$I25="新規"</formula>
    </cfRule>
  </conditionalFormatting>
  <conditionalFormatting sqref="K26">
    <cfRule type="expression" dxfId="1921" priority="1">
      <formula>$I26="追加"</formula>
    </cfRule>
    <cfRule type="expression" dxfId="192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919" priority="47">
      <formula>$Q$1="○"</formula>
    </cfRule>
  </conditionalFormatting>
  <conditionalFormatting sqref="C39">
    <cfRule type="expression" dxfId="1918" priority="45">
      <formula>$C$39&gt;$B$39/2</formula>
    </cfRule>
    <cfRule type="expression" dxfId="1917" priority="46">
      <formula>$C$39&gt;10000000</formula>
    </cfRule>
  </conditionalFormatting>
  <conditionalFormatting sqref="C40">
    <cfRule type="expression" dxfId="1916" priority="43">
      <formula>$C$40&gt;$B$40/2</formula>
    </cfRule>
    <cfRule type="expression" dxfId="1915" priority="44">
      <formula>$C$40&gt;1000000</formula>
    </cfRule>
  </conditionalFormatting>
  <conditionalFormatting sqref="C41">
    <cfRule type="expression" dxfId="1914" priority="41">
      <formula>$C$41&gt;$B$41/2</formula>
    </cfRule>
    <cfRule type="expression" dxfId="1913" priority="42">
      <formula>$C$41&gt;100000</formula>
    </cfRule>
  </conditionalFormatting>
  <conditionalFormatting sqref="R9">
    <cfRule type="expression" dxfId="1912" priority="38">
      <formula>R9="NG"</formula>
    </cfRule>
  </conditionalFormatting>
  <conditionalFormatting sqref="K29:K32 K34:K36 L25:M36">
    <cfRule type="expression" dxfId="1911" priority="21">
      <formula>$J25="追加"</formula>
    </cfRule>
    <cfRule type="expression" dxfId="1910" priority="40">
      <formula>$J25="新規"</formula>
    </cfRule>
  </conditionalFormatting>
  <conditionalFormatting sqref="B39:B41">
    <cfRule type="expression" dxfId="1909" priority="39">
      <formula>($C39+$D39+$E39)&lt;&gt;$B39</formula>
    </cfRule>
  </conditionalFormatting>
  <conditionalFormatting sqref="R39:T41">
    <cfRule type="expression" dxfId="1908" priority="36">
      <formula>R39="NG"</formula>
    </cfRule>
    <cfRule type="expression" dxfId="1907" priority="37">
      <formula>$R21="NG"</formula>
    </cfRule>
  </conditionalFormatting>
  <conditionalFormatting sqref="T42">
    <cfRule type="expression" dxfId="1906" priority="34">
      <formula>T42="NG"</formula>
    </cfRule>
    <cfRule type="expression" dxfId="1905" priority="35">
      <formula>$R24="NG"</formula>
    </cfRule>
  </conditionalFormatting>
  <conditionalFormatting sqref="R60:R61">
    <cfRule type="expression" dxfId="1904" priority="32">
      <formula>R60="NG"</formula>
    </cfRule>
    <cfRule type="expression" dxfId="1903" priority="33">
      <formula>$R43="NG"</formula>
    </cfRule>
  </conditionalFormatting>
  <conditionalFormatting sqref="R65">
    <cfRule type="expression" dxfId="1902" priority="31">
      <formula>R65="NG"</formula>
    </cfRule>
  </conditionalFormatting>
  <conditionalFormatting sqref="R3">
    <cfRule type="expression" dxfId="1901" priority="29">
      <formula>$R3&lt;&gt;"要修正！"</formula>
    </cfRule>
    <cfRule type="expression" dxfId="1900" priority="30">
      <formula>$R3="要修正！"</formula>
    </cfRule>
  </conditionalFormatting>
  <conditionalFormatting sqref="S34:S36 S25:S32">
    <cfRule type="expression" dxfId="1899" priority="48">
      <formula>S25="NG"</formula>
    </cfRule>
  </conditionalFormatting>
  <conditionalFormatting sqref="S59">
    <cfRule type="expression" dxfId="1898" priority="28">
      <formula>S59="NG"</formula>
    </cfRule>
  </conditionalFormatting>
  <conditionalFormatting sqref="R59">
    <cfRule type="expression" dxfId="1897" priority="26">
      <formula>R59="NG"</formula>
    </cfRule>
    <cfRule type="expression" dxfId="1896" priority="27">
      <formula>$R42="NG"</formula>
    </cfRule>
  </conditionalFormatting>
  <conditionalFormatting sqref="R72">
    <cfRule type="expression" dxfId="1895" priority="25">
      <formula>R72="NG"</formula>
    </cfRule>
  </conditionalFormatting>
  <conditionalFormatting sqref="R25:R36">
    <cfRule type="expression" dxfId="1894" priority="24">
      <formula>R25="NG"</formula>
    </cfRule>
  </conditionalFormatting>
  <conditionalFormatting sqref="S12:S19">
    <cfRule type="expression" dxfId="1893" priority="22">
      <formula>$S12="NG"</formula>
    </cfRule>
    <cfRule type="expression" dxfId="1892" priority="23">
      <formula>$R1048572="NG"</formula>
    </cfRule>
  </conditionalFormatting>
  <conditionalFormatting sqref="T25:T36">
    <cfRule type="expression" dxfId="1891" priority="20">
      <formula>T25="NG"</formula>
    </cfRule>
  </conditionalFormatting>
  <conditionalFormatting sqref="K33">
    <cfRule type="expression" dxfId="1890" priority="17">
      <formula>$J33="追加"</formula>
    </cfRule>
    <cfRule type="expression" dxfId="1889" priority="18">
      <formula>$J33="新規"</formula>
    </cfRule>
  </conditionalFormatting>
  <conditionalFormatting sqref="S33">
    <cfRule type="expression" dxfId="1888" priority="19">
      <formula>S33="NG"</formula>
    </cfRule>
  </conditionalFormatting>
  <conditionalFormatting sqref="K28">
    <cfRule type="expression" dxfId="1887" priority="15">
      <formula>$J28="追加"</formula>
    </cfRule>
    <cfRule type="expression" dxfId="1886" priority="16">
      <formula>$J28="新規"</formula>
    </cfRule>
  </conditionalFormatting>
  <conditionalFormatting sqref="L9">
    <cfRule type="expression" dxfId="1885" priority="14">
      <formula>$L$9="NG"</formula>
    </cfRule>
  </conditionalFormatting>
  <conditionalFormatting sqref="R4:R5">
    <cfRule type="expression" dxfId="1884" priority="13">
      <formula>$R$3="要修正！"</formula>
    </cfRule>
  </conditionalFormatting>
  <conditionalFormatting sqref="A41:H41">
    <cfRule type="expression" dxfId="1883" priority="12">
      <formula>$Q$1="○"</formula>
    </cfRule>
  </conditionalFormatting>
  <conditionalFormatting sqref="A55:G55">
    <cfRule type="expression" dxfId="1882" priority="11">
      <formula>$Q$1="○"</formula>
    </cfRule>
  </conditionalFormatting>
  <conditionalFormatting sqref="A83:J83">
    <cfRule type="expression" dxfId="1881" priority="10">
      <formula>$Q$1="○"</formula>
    </cfRule>
  </conditionalFormatting>
  <conditionalFormatting sqref="J25:J26">
    <cfRule type="expression" dxfId="1880" priority="8">
      <formula>$I25="追加"</formula>
    </cfRule>
    <cfRule type="expression" dxfId="1879" priority="9">
      <formula>$I25="新規"</formula>
    </cfRule>
  </conditionalFormatting>
  <conditionalFormatting sqref="J27:K27">
    <cfRule type="expression" dxfId="1878" priority="6">
      <formula>$I27="追加"</formula>
    </cfRule>
    <cfRule type="expression" dxfId="1877" priority="7">
      <formula>$I27="新規"</formula>
    </cfRule>
  </conditionalFormatting>
  <conditionalFormatting sqref="A59:G59">
    <cfRule type="expression" dxfId="1876" priority="5">
      <formula>"$Q$1=○"</formula>
    </cfRule>
  </conditionalFormatting>
  <conditionalFormatting sqref="K25">
    <cfRule type="expression" dxfId="1875" priority="3">
      <formula>$I25="追加"</formula>
    </cfRule>
    <cfRule type="expression" dxfId="1874" priority="4">
      <formula>$I25="新規"</formula>
    </cfRule>
  </conditionalFormatting>
  <conditionalFormatting sqref="K26">
    <cfRule type="expression" dxfId="1873" priority="1">
      <formula>$I26="追加"</formula>
    </cfRule>
    <cfRule type="expression" dxfId="187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871" priority="47">
      <formula>$Q$1="○"</formula>
    </cfRule>
  </conditionalFormatting>
  <conditionalFormatting sqref="C39">
    <cfRule type="expression" dxfId="1870" priority="45">
      <formula>$C$39&gt;$B$39/2</formula>
    </cfRule>
    <cfRule type="expression" dxfId="1869" priority="46">
      <formula>$C$39&gt;10000000</formula>
    </cfRule>
  </conditionalFormatting>
  <conditionalFormatting sqref="C40">
    <cfRule type="expression" dxfId="1868" priority="43">
      <formula>$C$40&gt;$B$40/2</formula>
    </cfRule>
    <cfRule type="expression" dxfId="1867" priority="44">
      <formula>$C$40&gt;1000000</formula>
    </cfRule>
  </conditionalFormatting>
  <conditionalFormatting sqref="C41">
    <cfRule type="expression" dxfId="1866" priority="41">
      <formula>$C$41&gt;$B$41/2</formula>
    </cfRule>
    <cfRule type="expression" dxfId="1865" priority="42">
      <formula>$C$41&gt;100000</formula>
    </cfRule>
  </conditionalFormatting>
  <conditionalFormatting sqref="R9">
    <cfRule type="expression" dxfId="1864" priority="38">
      <formula>R9="NG"</formula>
    </cfRule>
  </conditionalFormatting>
  <conditionalFormatting sqref="K29:K32 K34:K36 L25:M36">
    <cfRule type="expression" dxfId="1863" priority="21">
      <formula>$J25="追加"</formula>
    </cfRule>
    <cfRule type="expression" dxfId="1862" priority="40">
      <formula>$J25="新規"</formula>
    </cfRule>
  </conditionalFormatting>
  <conditionalFormatting sqref="B39:B41">
    <cfRule type="expression" dxfId="1861" priority="39">
      <formula>($C39+$D39+$E39)&lt;&gt;$B39</formula>
    </cfRule>
  </conditionalFormatting>
  <conditionalFormatting sqref="R39:T41">
    <cfRule type="expression" dxfId="1860" priority="36">
      <formula>R39="NG"</formula>
    </cfRule>
    <cfRule type="expression" dxfId="1859" priority="37">
      <formula>$R21="NG"</formula>
    </cfRule>
  </conditionalFormatting>
  <conditionalFormatting sqref="T42">
    <cfRule type="expression" dxfId="1858" priority="34">
      <formula>T42="NG"</formula>
    </cfRule>
    <cfRule type="expression" dxfId="1857" priority="35">
      <formula>$R24="NG"</formula>
    </cfRule>
  </conditionalFormatting>
  <conditionalFormatting sqref="R60:R61">
    <cfRule type="expression" dxfId="1856" priority="32">
      <formula>R60="NG"</formula>
    </cfRule>
    <cfRule type="expression" dxfId="1855" priority="33">
      <formula>$R43="NG"</formula>
    </cfRule>
  </conditionalFormatting>
  <conditionalFormatting sqref="R65">
    <cfRule type="expression" dxfId="1854" priority="31">
      <formula>R65="NG"</formula>
    </cfRule>
  </conditionalFormatting>
  <conditionalFormatting sqref="R3">
    <cfRule type="expression" dxfId="1853" priority="29">
      <formula>$R3&lt;&gt;"要修正！"</formula>
    </cfRule>
    <cfRule type="expression" dxfId="1852" priority="30">
      <formula>$R3="要修正！"</formula>
    </cfRule>
  </conditionalFormatting>
  <conditionalFormatting sqref="S34:S36 S25:S32">
    <cfRule type="expression" dxfId="1851" priority="48">
      <formula>S25="NG"</formula>
    </cfRule>
  </conditionalFormatting>
  <conditionalFormatting sqref="S59">
    <cfRule type="expression" dxfId="1850" priority="28">
      <formula>S59="NG"</formula>
    </cfRule>
  </conditionalFormatting>
  <conditionalFormatting sqref="R59">
    <cfRule type="expression" dxfId="1849" priority="26">
      <formula>R59="NG"</formula>
    </cfRule>
    <cfRule type="expression" dxfId="1848" priority="27">
      <formula>$R42="NG"</formula>
    </cfRule>
  </conditionalFormatting>
  <conditionalFormatting sqref="R72">
    <cfRule type="expression" dxfId="1847" priority="25">
      <formula>R72="NG"</formula>
    </cfRule>
  </conditionalFormatting>
  <conditionalFormatting sqref="R25:R36">
    <cfRule type="expression" dxfId="1846" priority="24">
      <formula>R25="NG"</formula>
    </cfRule>
  </conditionalFormatting>
  <conditionalFormatting sqref="S12:S19">
    <cfRule type="expression" dxfId="1845" priority="22">
      <formula>$S12="NG"</formula>
    </cfRule>
    <cfRule type="expression" dxfId="1844" priority="23">
      <formula>$R1048572="NG"</formula>
    </cfRule>
  </conditionalFormatting>
  <conditionalFormatting sqref="T25:T36">
    <cfRule type="expression" dxfId="1843" priority="20">
      <formula>T25="NG"</formula>
    </cfRule>
  </conditionalFormatting>
  <conditionalFormatting sqref="K33">
    <cfRule type="expression" dxfId="1842" priority="17">
      <formula>$J33="追加"</formula>
    </cfRule>
    <cfRule type="expression" dxfId="1841" priority="18">
      <formula>$J33="新規"</formula>
    </cfRule>
  </conditionalFormatting>
  <conditionalFormatting sqref="S33">
    <cfRule type="expression" dxfId="1840" priority="19">
      <formula>S33="NG"</formula>
    </cfRule>
  </conditionalFormatting>
  <conditionalFormatting sqref="K28">
    <cfRule type="expression" dxfId="1839" priority="15">
      <formula>$J28="追加"</formula>
    </cfRule>
    <cfRule type="expression" dxfId="1838" priority="16">
      <formula>$J28="新規"</formula>
    </cfRule>
  </conditionalFormatting>
  <conditionalFormatting sqref="L9">
    <cfRule type="expression" dxfId="1837" priority="14">
      <formula>$L$9="NG"</formula>
    </cfRule>
  </conditionalFormatting>
  <conditionalFormatting sqref="R4:R5">
    <cfRule type="expression" dxfId="1836" priority="13">
      <formula>$R$3="要修正！"</formula>
    </cfRule>
  </conditionalFormatting>
  <conditionalFormatting sqref="A41:H41">
    <cfRule type="expression" dxfId="1835" priority="12">
      <formula>$Q$1="○"</formula>
    </cfRule>
  </conditionalFormatting>
  <conditionalFormatting sqref="A55:G55">
    <cfRule type="expression" dxfId="1834" priority="11">
      <formula>$Q$1="○"</formula>
    </cfRule>
  </conditionalFormatting>
  <conditionalFormatting sqref="A83:J83">
    <cfRule type="expression" dxfId="1833" priority="10">
      <formula>$Q$1="○"</formula>
    </cfRule>
  </conditionalFormatting>
  <conditionalFormatting sqref="J25:J26">
    <cfRule type="expression" dxfId="1832" priority="8">
      <formula>$I25="追加"</formula>
    </cfRule>
    <cfRule type="expression" dxfId="1831" priority="9">
      <formula>$I25="新規"</formula>
    </cfRule>
  </conditionalFormatting>
  <conditionalFormatting sqref="J27:K27">
    <cfRule type="expression" dxfId="1830" priority="6">
      <formula>$I27="追加"</formula>
    </cfRule>
    <cfRule type="expression" dxfId="1829" priority="7">
      <formula>$I27="新規"</formula>
    </cfRule>
  </conditionalFormatting>
  <conditionalFormatting sqref="A59:G59">
    <cfRule type="expression" dxfId="1828" priority="5">
      <formula>"$Q$1=○"</formula>
    </cfRule>
  </conditionalFormatting>
  <conditionalFormatting sqref="K25">
    <cfRule type="expression" dxfId="1827" priority="3">
      <formula>$I25="追加"</formula>
    </cfRule>
    <cfRule type="expression" dxfId="1826" priority="4">
      <formula>$I25="新規"</formula>
    </cfRule>
  </conditionalFormatting>
  <conditionalFormatting sqref="K26">
    <cfRule type="expression" dxfId="1825" priority="1">
      <formula>$I26="追加"</formula>
    </cfRule>
    <cfRule type="expression" dxfId="182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823" priority="47">
      <formula>$Q$1="○"</formula>
    </cfRule>
  </conditionalFormatting>
  <conditionalFormatting sqref="C39">
    <cfRule type="expression" dxfId="1822" priority="45">
      <formula>$C$39&gt;$B$39/2</formula>
    </cfRule>
    <cfRule type="expression" dxfId="1821" priority="46">
      <formula>$C$39&gt;10000000</formula>
    </cfRule>
  </conditionalFormatting>
  <conditionalFormatting sqref="C40">
    <cfRule type="expression" dxfId="1820" priority="43">
      <formula>$C$40&gt;$B$40/2</formula>
    </cfRule>
    <cfRule type="expression" dxfId="1819" priority="44">
      <formula>$C$40&gt;1000000</formula>
    </cfRule>
  </conditionalFormatting>
  <conditionalFormatting sqref="C41">
    <cfRule type="expression" dxfId="1818" priority="41">
      <formula>$C$41&gt;$B$41/2</formula>
    </cfRule>
    <cfRule type="expression" dxfId="1817" priority="42">
      <formula>$C$41&gt;100000</formula>
    </cfRule>
  </conditionalFormatting>
  <conditionalFormatting sqref="R9">
    <cfRule type="expression" dxfId="1816" priority="38">
      <formula>R9="NG"</formula>
    </cfRule>
  </conditionalFormatting>
  <conditionalFormatting sqref="K29:K32 K34:K36 L25:M36">
    <cfRule type="expression" dxfId="1815" priority="21">
      <formula>$J25="追加"</formula>
    </cfRule>
    <cfRule type="expression" dxfId="1814" priority="40">
      <formula>$J25="新規"</formula>
    </cfRule>
  </conditionalFormatting>
  <conditionalFormatting sqref="B39:B41">
    <cfRule type="expression" dxfId="1813" priority="39">
      <formula>($C39+$D39+$E39)&lt;&gt;$B39</formula>
    </cfRule>
  </conditionalFormatting>
  <conditionalFormatting sqref="R39:T41">
    <cfRule type="expression" dxfId="1812" priority="36">
      <formula>R39="NG"</formula>
    </cfRule>
    <cfRule type="expression" dxfId="1811" priority="37">
      <formula>$R21="NG"</formula>
    </cfRule>
  </conditionalFormatting>
  <conditionalFormatting sqref="T42">
    <cfRule type="expression" dxfId="1810" priority="34">
      <formula>T42="NG"</formula>
    </cfRule>
    <cfRule type="expression" dxfId="1809" priority="35">
      <formula>$R24="NG"</formula>
    </cfRule>
  </conditionalFormatting>
  <conditionalFormatting sqref="R60:R61">
    <cfRule type="expression" dxfId="1808" priority="32">
      <formula>R60="NG"</formula>
    </cfRule>
    <cfRule type="expression" dxfId="1807" priority="33">
      <formula>$R43="NG"</formula>
    </cfRule>
  </conditionalFormatting>
  <conditionalFormatting sqref="R65">
    <cfRule type="expression" dxfId="1806" priority="31">
      <formula>R65="NG"</formula>
    </cfRule>
  </conditionalFormatting>
  <conditionalFormatting sqref="R3">
    <cfRule type="expression" dxfId="1805" priority="29">
      <formula>$R3&lt;&gt;"要修正！"</formula>
    </cfRule>
    <cfRule type="expression" dxfId="1804" priority="30">
      <formula>$R3="要修正！"</formula>
    </cfRule>
  </conditionalFormatting>
  <conditionalFormatting sqref="S34:S36 S25:S32">
    <cfRule type="expression" dxfId="1803" priority="48">
      <formula>S25="NG"</formula>
    </cfRule>
  </conditionalFormatting>
  <conditionalFormatting sqref="S59">
    <cfRule type="expression" dxfId="1802" priority="28">
      <formula>S59="NG"</formula>
    </cfRule>
  </conditionalFormatting>
  <conditionalFormatting sqref="R59">
    <cfRule type="expression" dxfId="1801" priority="26">
      <formula>R59="NG"</formula>
    </cfRule>
    <cfRule type="expression" dxfId="1800" priority="27">
      <formula>$R42="NG"</formula>
    </cfRule>
  </conditionalFormatting>
  <conditionalFormatting sqref="R72">
    <cfRule type="expression" dxfId="1799" priority="25">
      <formula>R72="NG"</formula>
    </cfRule>
  </conditionalFormatting>
  <conditionalFormatting sqref="R25:R36">
    <cfRule type="expression" dxfId="1798" priority="24">
      <formula>R25="NG"</formula>
    </cfRule>
  </conditionalFormatting>
  <conditionalFormatting sqref="S12:S19">
    <cfRule type="expression" dxfId="1797" priority="22">
      <formula>$S12="NG"</formula>
    </cfRule>
    <cfRule type="expression" dxfId="1796" priority="23">
      <formula>$R1048572="NG"</formula>
    </cfRule>
  </conditionalFormatting>
  <conditionalFormatting sqref="T25:T36">
    <cfRule type="expression" dxfId="1795" priority="20">
      <formula>T25="NG"</formula>
    </cfRule>
  </conditionalFormatting>
  <conditionalFormatting sqref="K33">
    <cfRule type="expression" dxfId="1794" priority="17">
      <formula>$J33="追加"</formula>
    </cfRule>
    <cfRule type="expression" dxfId="1793" priority="18">
      <formula>$J33="新規"</formula>
    </cfRule>
  </conditionalFormatting>
  <conditionalFormatting sqref="S33">
    <cfRule type="expression" dxfId="1792" priority="19">
      <formula>S33="NG"</formula>
    </cfRule>
  </conditionalFormatting>
  <conditionalFormatting sqref="K28">
    <cfRule type="expression" dxfId="1791" priority="15">
      <formula>$J28="追加"</formula>
    </cfRule>
    <cfRule type="expression" dxfId="1790" priority="16">
      <formula>$J28="新規"</formula>
    </cfRule>
  </conditionalFormatting>
  <conditionalFormatting sqref="L9">
    <cfRule type="expression" dxfId="1789" priority="14">
      <formula>$L$9="NG"</formula>
    </cfRule>
  </conditionalFormatting>
  <conditionalFormatting sqref="R4:R5">
    <cfRule type="expression" dxfId="1788" priority="13">
      <formula>$R$3="要修正！"</formula>
    </cfRule>
  </conditionalFormatting>
  <conditionalFormatting sqref="A41:H41">
    <cfRule type="expression" dxfId="1787" priority="12">
      <formula>$Q$1="○"</formula>
    </cfRule>
  </conditionalFormatting>
  <conditionalFormatting sqref="A55:G55">
    <cfRule type="expression" dxfId="1786" priority="11">
      <formula>$Q$1="○"</formula>
    </cfRule>
  </conditionalFormatting>
  <conditionalFormatting sqref="A83:J83">
    <cfRule type="expression" dxfId="1785" priority="10">
      <formula>$Q$1="○"</formula>
    </cfRule>
  </conditionalFormatting>
  <conditionalFormatting sqref="J25:J26">
    <cfRule type="expression" dxfId="1784" priority="8">
      <formula>$I25="追加"</formula>
    </cfRule>
    <cfRule type="expression" dxfId="1783" priority="9">
      <formula>$I25="新規"</formula>
    </cfRule>
  </conditionalFormatting>
  <conditionalFormatting sqref="J27:K27">
    <cfRule type="expression" dxfId="1782" priority="6">
      <formula>$I27="追加"</formula>
    </cfRule>
    <cfRule type="expression" dxfId="1781" priority="7">
      <formula>$I27="新規"</formula>
    </cfRule>
  </conditionalFormatting>
  <conditionalFormatting sqref="A59:G59">
    <cfRule type="expression" dxfId="1780" priority="5">
      <formula>"$Q$1=○"</formula>
    </cfRule>
  </conditionalFormatting>
  <conditionalFormatting sqref="K25">
    <cfRule type="expression" dxfId="1779" priority="3">
      <formula>$I25="追加"</formula>
    </cfRule>
    <cfRule type="expression" dxfId="1778" priority="4">
      <formula>$I25="新規"</formula>
    </cfRule>
  </conditionalFormatting>
  <conditionalFormatting sqref="K26">
    <cfRule type="expression" dxfId="1777" priority="1">
      <formula>$I26="追加"</formula>
    </cfRule>
    <cfRule type="expression" dxfId="177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775" priority="47">
      <formula>$Q$1="○"</formula>
    </cfRule>
  </conditionalFormatting>
  <conditionalFormatting sqref="C39">
    <cfRule type="expression" dxfId="1774" priority="45">
      <formula>$C$39&gt;$B$39/2</formula>
    </cfRule>
    <cfRule type="expression" dxfId="1773" priority="46">
      <formula>$C$39&gt;10000000</formula>
    </cfRule>
  </conditionalFormatting>
  <conditionalFormatting sqref="C40">
    <cfRule type="expression" dxfId="1772" priority="43">
      <formula>$C$40&gt;$B$40/2</formula>
    </cfRule>
    <cfRule type="expression" dxfId="1771" priority="44">
      <formula>$C$40&gt;1000000</formula>
    </cfRule>
  </conditionalFormatting>
  <conditionalFormatting sqref="C41">
    <cfRule type="expression" dxfId="1770" priority="41">
      <formula>$C$41&gt;$B$41/2</formula>
    </cfRule>
    <cfRule type="expression" dxfId="1769" priority="42">
      <formula>$C$41&gt;100000</formula>
    </cfRule>
  </conditionalFormatting>
  <conditionalFormatting sqref="R9">
    <cfRule type="expression" dxfId="1768" priority="38">
      <formula>R9="NG"</formula>
    </cfRule>
  </conditionalFormatting>
  <conditionalFormatting sqref="K29:K32 K34:K36 L25:M36">
    <cfRule type="expression" dxfId="1767" priority="21">
      <formula>$J25="追加"</formula>
    </cfRule>
    <cfRule type="expression" dxfId="1766" priority="40">
      <formula>$J25="新規"</formula>
    </cfRule>
  </conditionalFormatting>
  <conditionalFormatting sqref="B39:B41">
    <cfRule type="expression" dxfId="1765" priority="39">
      <formula>($C39+$D39+$E39)&lt;&gt;$B39</formula>
    </cfRule>
  </conditionalFormatting>
  <conditionalFormatting sqref="R39:T41">
    <cfRule type="expression" dxfId="1764" priority="36">
      <formula>R39="NG"</formula>
    </cfRule>
    <cfRule type="expression" dxfId="1763" priority="37">
      <formula>$R21="NG"</formula>
    </cfRule>
  </conditionalFormatting>
  <conditionalFormatting sqref="T42">
    <cfRule type="expression" dxfId="1762" priority="34">
      <formula>T42="NG"</formula>
    </cfRule>
    <cfRule type="expression" dxfId="1761" priority="35">
      <formula>$R24="NG"</formula>
    </cfRule>
  </conditionalFormatting>
  <conditionalFormatting sqref="R60:R61">
    <cfRule type="expression" dxfId="1760" priority="32">
      <formula>R60="NG"</formula>
    </cfRule>
    <cfRule type="expression" dxfId="1759" priority="33">
      <formula>$R43="NG"</formula>
    </cfRule>
  </conditionalFormatting>
  <conditionalFormatting sqref="R65">
    <cfRule type="expression" dxfId="1758" priority="31">
      <formula>R65="NG"</formula>
    </cfRule>
  </conditionalFormatting>
  <conditionalFormatting sqref="R3">
    <cfRule type="expression" dxfId="1757" priority="29">
      <formula>$R3&lt;&gt;"要修正！"</formula>
    </cfRule>
    <cfRule type="expression" dxfId="1756" priority="30">
      <formula>$R3="要修正！"</formula>
    </cfRule>
  </conditionalFormatting>
  <conditionalFormatting sqref="S34:S36 S25:S32">
    <cfRule type="expression" dxfId="1755" priority="48">
      <formula>S25="NG"</formula>
    </cfRule>
  </conditionalFormatting>
  <conditionalFormatting sqref="S59">
    <cfRule type="expression" dxfId="1754" priority="28">
      <formula>S59="NG"</formula>
    </cfRule>
  </conditionalFormatting>
  <conditionalFormatting sqref="R59">
    <cfRule type="expression" dxfId="1753" priority="26">
      <formula>R59="NG"</formula>
    </cfRule>
    <cfRule type="expression" dxfId="1752" priority="27">
      <formula>$R42="NG"</formula>
    </cfRule>
  </conditionalFormatting>
  <conditionalFormatting sqref="R72">
    <cfRule type="expression" dxfId="1751" priority="25">
      <formula>R72="NG"</formula>
    </cfRule>
  </conditionalFormatting>
  <conditionalFormatting sqref="R25:R36">
    <cfRule type="expression" dxfId="1750" priority="24">
      <formula>R25="NG"</formula>
    </cfRule>
  </conditionalFormatting>
  <conditionalFormatting sqref="S12:S19">
    <cfRule type="expression" dxfId="1749" priority="22">
      <formula>$S12="NG"</formula>
    </cfRule>
    <cfRule type="expression" dxfId="1748" priority="23">
      <formula>$R1048572="NG"</formula>
    </cfRule>
  </conditionalFormatting>
  <conditionalFormatting sqref="T25:T36">
    <cfRule type="expression" dxfId="1747" priority="20">
      <formula>T25="NG"</formula>
    </cfRule>
  </conditionalFormatting>
  <conditionalFormatting sqref="K33">
    <cfRule type="expression" dxfId="1746" priority="17">
      <formula>$J33="追加"</formula>
    </cfRule>
    <cfRule type="expression" dxfId="1745" priority="18">
      <formula>$J33="新規"</formula>
    </cfRule>
  </conditionalFormatting>
  <conditionalFormatting sqref="S33">
    <cfRule type="expression" dxfId="1744" priority="19">
      <formula>S33="NG"</formula>
    </cfRule>
  </conditionalFormatting>
  <conditionalFormatting sqref="K28">
    <cfRule type="expression" dxfId="1743" priority="15">
      <formula>$J28="追加"</formula>
    </cfRule>
    <cfRule type="expression" dxfId="1742" priority="16">
      <formula>$J28="新規"</formula>
    </cfRule>
  </conditionalFormatting>
  <conditionalFormatting sqref="L9">
    <cfRule type="expression" dxfId="1741" priority="14">
      <formula>$L$9="NG"</formula>
    </cfRule>
  </conditionalFormatting>
  <conditionalFormatting sqref="R4:R5">
    <cfRule type="expression" dxfId="1740" priority="13">
      <formula>$R$3="要修正！"</formula>
    </cfRule>
  </conditionalFormatting>
  <conditionalFormatting sqref="A41:H41">
    <cfRule type="expression" dxfId="1739" priority="12">
      <formula>$Q$1="○"</formula>
    </cfRule>
  </conditionalFormatting>
  <conditionalFormatting sqref="A55:G55">
    <cfRule type="expression" dxfId="1738" priority="11">
      <formula>$Q$1="○"</formula>
    </cfRule>
  </conditionalFormatting>
  <conditionalFormatting sqref="A83:J83">
    <cfRule type="expression" dxfId="1737" priority="10">
      <formula>$Q$1="○"</formula>
    </cfRule>
  </conditionalFormatting>
  <conditionalFormatting sqref="J25:J26">
    <cfRule type="expression" dxfId="1736" priority="8">
      <formula>$I25="追加"</formula>
    </cfRule>
    <cfRule type="expression" dxfId="1735" priority="9">
      <formula>$I25="新規"</formula>
    </cfRule>
  </conditionalFormatting>
  <conditionalFormatting sqref="J27:K27">
    <cfRule type="expression" dxfId="1734" priority="6">
      <formula>$I27="追加"</formula>
    </cfRule>
    <cfRule type="expression" dxfId="1733" priority="7">
      <formula>$I27="新規"</formula>
    </cfRule>
  </conditionalFormatting>
  <conditionalFormatting sqref="A59:G59">
    <cfRule type="expression" dxfId="1732" priority="5">
      <formula>"$Q$1=○"</formula>
    </cfRule>
  </conditionalFormatting>
  <conditionalFormatting sqref="K25">
    <cfRule type="expression" dxfId="1731" priority="3">
      <formula>$I25="追加"</formula>
    </cfRule>
    <cfRule type="expression" dxfId="1730" priority="4">
      <formula>$I25="新規"</formula>
    </cfRule>
  </conditionalFormatting>
  <conditionalFormatting sqref="K26">
    <cfRule type="expression" dxfId="1729" priority="1">
      <formula>$I26="追加"</formula>
    </cfRule>
    <cfRule type="expression" dxfId="172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727" priority="47">
      <formula>$Q$1="○"</formula>
    </cfRule>
  </conditionalFormatting>
  <conditionalFormatting sqref="C39">
    <cfRule type="expression" dxfId="1726" priority="45">
      <formula>$C$39&gt;$B$39/2</formula>
    </cfRule>
    <cfRule type="expression" dxfId="1725" priority="46">
      <formula>$C$39&gt;10000000</formula>
    </cfRule>
  </conditionalFormatting>
  <conditionalFormatting sqref="C40">
    <cfRule type="expression" dxfId="1724" priority="43">
      <formula>$C$40&gt;$B$40/2</formula>
    </cfRule>
    <cfRule type="expression" dxfId="1723" priority="44">
      <formula>$C$40&gt;1000000</formula>
    </cfRule>
  </conditionalFormatting>
  <conditionalFormatting sqref="C41">
    <cfRule type="expression" dxfId="1722" priority="41">
      <formula>$C$41&gt;$B$41/2</formula>
    </cfRule>
    <cfRule type="expression" dxfId="1721" priority="42">
      <formula>$C$41&gt;100000</formula>
    </cfRule>
  </conditionalFormatting>
  <conditionalFormatting sqref="R9">
    <cfRule type="expression" dxfId="1720" priority="38">
      <formula>R9="NG"</formula>
    </cfRule>
  </conditionalFormatting>
  <conditionalFormatting sqref="K29:K32 K34:K36 L25:M36">
    <cfRule type="expression" dxfId="1719" priority="21">
      <formula>$J25="追加"</formula>
    </cfRule>
    <cfRule type="expression" dxfId="1718" priority="40">
      <formula>$J25="新規"</formula>
    </cfRule>
  </conditionalFormatting>
  <conditionalFormatting sqref="B39:B41">
    <cfRule type="expression" dxfId="1717" priority="39">
      <formula>($C39+$D39+$E39)&lt;&gt;$B39</formula>
    </cfRule>
  </conditionalFormatting>
  <conditionalFormatting sqref="R39:T41">
    <cfRule type="expression" dxfId="1716" priority="36">
      <formula>R39="NG"</formula>
    </cfRule>
    <cfRule type="expression" dxfId="1715" priority="37">
      <formula>$R21="NG"</formula>
    </cfRule>
  </conditionalFormatting>
  <conditionalFormatting sqref="T42">
    <cfRule type="expression" dxfId="1714" priority="34">
      <formula>T42="NG"</formula>
    </cfRule>
    <cfRule type="expression" dxfId="1713" priority="35">
      <formula>$R24="NG"</formula>
    </cfRule>
  </conditionalFormatting>
  <conditionalFormatting sqref="R60:R61">
    <cfRule type="expression" dxfId="1712" priority="32">
      <formula>R60="NG"</formula>
    </cfRule>
    <cfRule type="expression" dxfId="1711" priority="33">
      <formula>$R43="NG"</formula>
    </cfRule>
  </conditionalFormatting>
  <conditionalFormatting sqref="R65">
    <cfRule type="expression" dxfId="1710" priority="31">
      <formula>R65="NG"</formula>
    </cfRule>
  </conditionalFormatting>
  <conditionalFormatting sqref="R3">
    <cfRule type="expression" dxfId="1709" priority="29">
      <formula>$R3&lt;&gt;"要修正！"</formula>
    </cfRule>
    <cfRule type="expression" dxfId="1708" priority="30">
      <formula>$R3="要修正！"</formula>
    </cfRule>
  </conditionalFormatting>
  <conditionalFormatting sqref="S34:S36 S25:S32">
    <cfRule type="expression" dxfId="1707" priority="48">
      <formula>S25="NG"</formula>
    </cfRule>
  </conditionalFormatting>
  <conditionalFormatting sqref="S59">
    <cfRule type="expression" dxfId="1706" priority="28">
      <formula>S59="NG"</formula>
    </cfRule>
  </conditionalFormatting>
  <conditionalFormatting sqref="R59">
    <cfRule type="expression" dxfId="1705" priority="26">
      <formula>R59="NG"</formula>
    </cfRule>
    <cfRule type="expression" dxfId="1704" priority="27">
      <formula>$R42="NG"</formula>
    </cfRule>
  </conditionalFormatting>
  <conditionalFormatting sqref="R72">
    <cfRule type="expression" dxfId="1703" priority="25">
      <formula>R72="NG"</formula>
    </cfRule>
  </conditionalFormatting>
  <conditionalFormatting sqref="R25:R36">
    <cfRule type="expression" dxfId="1702" priority="24">
      <formula>R25="NG"</formula>
    </cfRule>
  </conditionalFormatting>
  <conditionalFormatting sqref="S12:S19">
    <cfRule type="expression" dxfId="1701" priority="22">
      <formula>$S12="NG"</formula>
    </cfRule>
    <cfRule type="expression" dxfId="1700" priority="23">
      <formula>$R1048572="NG"</formula>
    </cfRule>
  </conditionalFormatting>
  <conditionalFormatting sqref="T25:T36">
    <cfRule type="expression" dxfId="1699" priority="20">
      <formula>T25="NG"</formula>
    </cfRule>
  </conditionalFormatting>
  <conditionalFormatting sqref="K33">
    <cfRule type="expression" dxfId="1698" priority="17">
      <formula>$J33="追加"</formula>
    </cfRule>
    <cfRule type="expression" dxfId="1697" priority="18">
      <formula>$J33="新規"</formula>
    </cfRule>
  </conditionalFormatting>
  <conditionalFormatting sqref="S33">
    <cfRule type="expression" dxfId="1696" priority="19">
      <formula>S33="NG"</formula>
    </cfRule>
  </conditionalFormatting>
  <conditionalFormatting sqref="K28">
    <cfRule type="expression" dxfId="1695" priority="15">
      <formula>$J28="追加"</formula>
    </cfRule>
    <cfRule type="expression" dxfId="1694" priority="16">
      <formula>$J28="新規"</formula>
    </cfRule>
  </conditionalFormatting>
  <conditionalFormatting sqref="L9">
    <cfRule type="expression" dxfId="1693" priority="14">
      <formula>$L$9="NG"</formula>
    </cfRule>
  </conditionalFormatting>
  <conditionalFormatting sqref="R4:R5">
    <cfRule type="expression" dxfId="1692" priority="13">
      <formula>$R$3="要修正！"</formula>
    </cfRule>
  </conditionalFormatting>
  <conditionalFormatting sqref="A41:H41">
    <cfRule type="expression" dxfId="1691" priority="12">
      <formula>$Q$1="○"</formula>
    </cfRule>
  </conditionalFormatting>
  <conditionalFormatting sqref="A55:G55">
    <cfRule type="expression" dxfId="1690" priority="11">
      <formula>$Q$1="○"</formula>
    </cfRule>
  </conditionalFormatting>
  <conditionalFormatting sqref="A83:J83">
    <cfRule type="expression" dxfId="1689" priority="10">
      <formula>$Q$1="○"</formula>
    </cfRule>
  </conditionalFormatting>
  <conditionalFormatting sqref="J25:J26">
    <cfRule type="expression" dxfId="1688" priority="8">
      <formula>$I25="追加"</formula>
    </cfRule>
    <cfRule type="expression" dxfId="1687" priority="9">
      <formula>$I25="新規"</formula>
    </cfRule>
  </conditionalFormatting>
  <conditionalFormatting sqref="J27:K27">
    <cfRule type="expression" dxfId="1686" priority="6">
      <formula>$I27="追加"</formula>
    </cfRule>
    <cfRule type="expression" dxfId="1685" priority="7">
      <formula>$I27="新規"</formula>
    </cfRule>
  </conditionalFormatting>
  <conditionalFormatting sqref="A59:G59">
    <cfRule type="expression" dxfId="1684" priority="5">
      <formula>"$Q$1=○"</formula>
    </cfRule>
  </conditionalFormatting>
  <conditionalFormatting sqref="K25">
    <cfRule type="expression" dxfId="1683" priority="3">
      <formula>$I25="追加"</formula>
    </cfRule>
    <cfRule type="expression" dxfId="1682" priority="4">
      <formula>$I25="新規"</formula>
    </cfRule>
  </conditionalFormatting>
  <conditionalFormatting sqref="K26">
    <cfRule type="expression" dxfId="1681" priority="1">
      <formula>$I26="追加"</formula>
    </cfRule>
    <cfRule type="expression" dxfId="168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679" priority="47">
      <formula>$Q$1="○"</formula>
    </cfRule>
  </conditionalFormatting>
  <conditionalFormatting sqref="C39">
    <cfRule type="expression" dxfId="1678" priority="45">
      <formula>$C$39&gt;$B$39/2</formula>
    </cfRule>
    <cfRule type="expression" dxfId="1677" priority="46">
      <formula>$C$39&gt;10000000</formula>
    </cfRule>
  </conditionalFormatting>
  <conditionalFormatting sqref="C40">
    <cfRule type="expression" dxfId="1676" priority="43">
      <formula>$C$40&gt;$B$40/2</formula>
    </cfRule>
    <cfRule type="expression" dxfId="1675" priority="44">
      <formula>$C$40&gt;1000000</formula>
    </cfRule>
  </conditionalFormatting>
  <conditionalFormatting sqref="C41">
    <cfRule type="expression" dxfId="1674" priority="41">
      <formula>$C$41&gt;$B$41/2</formula>
    </cfRule>
    <cfRule type="expression" dxfId="1673" priority="42">
      <formula>$C$41&gt;100000</formula>
    </cfRule>
  </conditionalFormatting>
  <conditionalFormatting sqref="R9">
    <cfRule type="expression" dxfId="1672" priority="38">
      <formula>R9="NG"</formula>
    </cfRule>
  </conditionalFormatting>
  <conditionalFormatting sqref="K29:K32 K34:K36 L25:M36">
    <cfRule type="expression" dxfId="1671" priority="21">
      <formula>$J25="追加"</formula>
    </cfRule>
    <cfRule type="expression" dxfId="1670" priority="40">
      <formula>$J25="新規"</formula>
    </cfRule>
  </conditionalFormatting>
  <conditionalFormatting sqref="B39:B41">
    <cfRule type="expression" dxfId="1669" priority="39">
      <formula>($C39+$D39+$E39)&lt;&gt;$B39</formula>
    </cfRule>
  </conditionalFormatting>
  <conditionalFormatting sqref="R39:T41">
    <cfRule type="expression" dxfId="1668" priority="36">
      <formula>R39="NG"</formula>
    </cfRule>
    <cfRule type="expression" dxfId="1667" priority="37">
      <formula>$R21="NG"</formula>
    </cfRule>
  </conditionalFormatting>
  <conditionalFormatting sqref="T42">
    <cfRule type="expression" dxfId="1666" priority="34">
      <formula>T42="NG"</formula>
    </cfRule>
    <cfRule type="expression" dxfId="1665" priority="35">
      <formula>$R24="NG"</formula>
    </cfRule>
  </conditionalFormatting>
  <conditionalFormatting sqref="R60:R61">
    <cfRule type="expression" dxfId="1664" priority="32">
      <formula>R60="NG"</formula>
    </cfRule>
    <cfRule type="expression" dxfId="1663" priority="33">
      <formula>$R43="NG"</formula>
    </cfRule>
  </conditionalFormatting>
  <conditionalFormatting sqref="R65">
    <cfRule type="expression" dxfId="1662" priority="31">
      <formula>R65="NG"</formula>
    </cfRule>
  </conditionalFormatting>
  <conditionalFormatting sqref="R3">
    <cfRule type="expression" dxfId="1661" priority="29">
      <formula>$R3&lt;&gt;"要修正！"</formula>
    </cfRule>
    <cfRule type="expression" dxfId="1660" priority="30">
      <formula>$R3="要修正！"</formula>
    </cfRule>
  </conditionalFormatting>
  <conditionalFormatting sqref="S34:S36 S25:S32">
    <cfRule type="expression" dxfId="1659" priority="48">
      <formula>S25="NG"</formula>
    </cfRule>
  </conditionalFormatting>
  <conditionalFormatting sqref="S59">
    <cfRule type="expression" dxfId="1658" priority="28">
      <formula>S59="NG"</formula>
    </cfRule>
  </conditionalFormatting>
  <conditionalFormatting sqref="R59">
    <cfRule type="expression" dxfId="1657" priority="26">
      <formula>R59="NG"</formula>
    </cfRule>
    <cfRule type="expression" dxfId="1656" priority="27">
      <formula>$R42="NG"</formula>
    </cfRule>
  </conditionalFormatting>
  <conditionalFormatting sqref="R72">
    <cfRule type="expression" dxfId="1655" priority="25">
      <formula>R72="NG"</formula>
    </cfRule>
  </conditionalFormatting>
  <conditionalFormatting sqref="R25:R36">
    <cfRule type="expression" dxfId="1654" priority="24">
      <formula>R25="NG"</formula>
    </cfRule>
  </conditionalFormatting>
  <conditionalFormatting sqref="S12:S19">
    <cfRule type="expression" dxfId="1653" priority="22">
      <formula>$S12="NG"</formula>
    </cfRule>
    <cfRule type="expression" dxfId="1652" priority="23">
      <formula>$R1048572="NG"</formula>
    </cfRule>
  </conditionalFormatting>
  <conditionalFormatting sqref="T25:T36">
    <cfRule type="expression" dxfId="1651" priority="20">
      <formula>T25="NG"</formula>
    </cfRule>
  </conditionalFormatting>
  <conditionalFormatting sqref="K33">
    <cfRule type="expression" dxfId="1650" priority="17">
      <formula>$J33="追加"</formula>
    </cfRule>
    <cfRule type="expression" dxfId="1649" priority="18">
      <formula>$J33="新規"</formula>
    </cfRule>
  </conditionalFormatting>
  <conditionalFormatting sqref="S33">
    <cfRule type="expression" dxfId="1648" priority="19">
      <formula>S33="NG"</formula>
    </cfRule>
  </conditionalFormatting>
  <conditionalFormatting sqref="K28">
    <cfRule type="expression" dxfId="1647" priority="15">
      <formula>$J28="追加"</formula>
    </cfRule>
    <cfRule type="expression" dxfId="1646" priority="16">
      <formula>$J28="新規"</formula>
    </cfRule>
  </conditionalFormatting>
  <conditionalFormatting sqref="L9">
    <cfRule type="expression" dxfId="1645" priority="14">
      <formula>$L$9="NG"</formula>
    </cfRule>
  </conditionalFormatting>
  <conditionalFormatting sqref="R4:R5">
    <cfRule type="expression" dxfId="1644" priority="13">
      <formula>$R$3="要修正！"</formula>
    </cfRule>
  </conditionalFormatting>
  <conditionalFormatting sqref="A41:H41">
    <cfRule type="expression" dxfId="1643" priority="12">
      <formula>$Q$1="○"</formula>
    </cfRule>
  </conditionalFormatting>
  <conditionalFormatting sqref="A55:G55">
    <cfRule type="expression" dxfId="1642" priority="11">
      <formula>$Q$1="○"</formula>
    </cfRule>
  </conditionalFormatting>
  <conditionalFormatting sqref="A83:J83">
    <cfRule type="expression" dxfId="1641" priority="10">
      <formula>$Q$1="○"</formula>
    </cfRule>
  </conditionalFormatting>
  <conditionalFormatting sqref="J25:J26">
    <cfRule type="expression" dxfId="1640" priority="8">
      <formula>$I25="追加"</formula>
    </cfRule>
    <cfRule type="expression" dxfId="1639" priority="9">
      <formula>$I25="新規"</formula>
    </cfRule>
  </conditionalFormatting>
  <conditionalFormatting sqref="J27:K27">
    <cfRule type="expression" dxfId="1638" priority="6">
      <formula>$I27="追加"</formula>
    </cfRule>
    <cfRule type="expression" dxfId="1637" priority="7">
      <formula>$I27="新規"</formula>
    </cfRule>
  </conditionalFormatting>
  <conditionalFormatting sqref="A59:G59">
    <cfRule type="expression" dxfId="1636" priority="5">
      <formula>"$Q$1=○"</formula>
    </cfRule>
  </conditionalFormatting>
  <conditionalFormatting sqref="K25">
    <cfRule type="expression" dxfId="1635" priority="3">
      <formula>$I25="追加"</formula>
    </cfRule>
    <cfRule type="expression" dxfId="1634" priority="4">
      <formula>$I25="新規"</formula>
    </cfRule>
  </conditionalFormatting>
  <conditionalFormatting sqref="K26">
    <cfRule type="expression" dxfId="1633" priority="1">
      <formula>$I26="追加"</formula>
    </cfRule>
    <cfRule type="expression" dxfId="163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655" priority="47">
      <formula>$Q$1="○"</formula>
    </cfRule>
  </conditionalFormatting>
  <conditionalFormatting sqref="C39">
    <cfRule type="expression" dxfId="4654" priority="45">
      <formula>$C$39&gt;$B$39/2</formula>
    </cfRule>
    <cfRule type="expression" dxfId="4653" priority="46">
      <formula>$C$39&gt;10000000</formula>
    </cfRule>
  </conditionalFormatting>
  <conditionalFormatting sqref="C40">
    <cfRule type="expression" dxfId="4652" priority="43">
      <formula>$C$40&gt;$B$40/2</formula>
    </cfRule>
    <cfRule type="expression" dxfId="4651" priority="44">
      <formula>$C$40&gt;1000000</formula>
    </cfRule>
  </conditionalFormatting>
  <conditionalFormatting sqref="C41">
    <cfRule type="expression" dxfId="4650" priority="41">
      <formula>$C$41&gt;$B$41/2</formula>
    </cfRule>
    <cfRule type="expression" dxfId="4649" priority="42">
      <formula>$C$41&gt;100000</formula>
    </cfRule>
  </conditionalFormatting>
  <conditionalFormatting sqref="R9">
    <cfRule type="expression" dxfId="4648" priority="38">
      <formula>R9="NG"</formula>
    </cfRule>
  </conditionalFormatting>
  <conditionalFormatting sqref="K29:K32 K34:K36 L25:M36">
    <cfRule type="expression" dxfId="4647" priority="21">
      <formula>$J25="追加"</formula>
    </cfRule>
    <cfRule type="expression" dxfId="4646" priority="40">
      <formula>$J25="新規"</formula>
    </cfRule>
  </conditionalFormatting>
  <conditionalFormatting sqref="B39:B41">
    <cfRule type="expression" dxfId="4645" priority="39">
      <formula>($C39+$D39+$E39)&lt;&gt;$B39</formula>
    </cfRule>
  </conditionalFormatting>
  <conditionalFormatting sqref="R39:T41">
    <cfRule type="expression" dxfId="4644" priority="36">
      <formula>R39="NG"</formula>
    </cfRule>
    <cfRule type="expression" dxfId="4643" priority="37">
      <formula>$R21="NG"</formula>
    </cfRule>
  </conditionalFormatting>
  <conditionalFormatting sqref="T42">
    <cfRule type="expression" dxfId="4642" priority="34">
      <formula>T42="NG"</formula>
    </cfRule>
    <cfRule type="expression" dxfId="4641" priority="35">
      <formula>$R24="NG"</formula>
    </cfRule>
  </conditionalFormatting>
  <conditionalFormatting sqref="R60:R61">
    <cfRule type="expression" dxfId="4640" priority="32">
      <formula>R60="NG"</formula>
    </cfRule>
    <cfRule type="expression" dxfId="4639" priority="33">
      <formula>$R43="NG"</formula>
    </cfRule>
  </conditionalFormatting>
  <conditionalFormatting sqref="R65">
    <cfRule type="expression" dxfId="4638" priority="31">
      <formula>R65="NG"</formula>
    </cfRule>
  </conditionalFormatting>
  <conditionalFormatting sqref="R3">
    <cfRule type="expression" dxfId="4637" priority="29">
      <formula>$R3&lt;&gt;"要修正！"</formula>
    </cfRule>
    <cfRule type="expression" dxfId="4636" priority="30">
      <formula>$R3="要修正！"</formula>
    </cfRule>
  </conditionalFormatting>
  <conditionalFormatting sqref="S34:S36 S25:S32">
    <cfRule type="expression" dxfId="4635" priority="48">
      <formula>S25="NG"</formula>
    </cfRule>
  </conditionalFormatting>
  <conditionalFormatting sqref="S59">
    <cfRule type="expression" dxfId="4634" priority="28">
      <formula>S59="NG"</formula>
    </cfRule>
  </conditionalFormatting>
  <conditionalFormatting sqref="R59">
    <cfRule type="expression" dxfId="4633" priority="26">
      <formula>R59="NG"</formula>
    </cfRule>
    <cfRule type="expression" dxfId="4632" priority="27">
      <formula>$R42="NG"</formula>
    </cfRule>
  </conditionalFormatting>
  <conditionalFormatting sqref="R72">
    <cfRule type="expression" dxfId="4631" priority="25">
      <formula>R72="NG"</formula>
    </cfRule>
  </conditionalFormatting>
  <conditionalFormatting sqref="R25:R36">
    <cfRule type="expression" dxfId="4630" priority="24">
      <formula>R25="NG"</formula>
    </cfRule>
  </conditionalFormatting>
  <conditionalFormatting sqref="S12:S19">
    <cfRule type="expression" dxfId="4629" priority="22">
      <formula>$S12="NG"</formula>
    </cfRule>
    <cfRule type="expression" dxfId="4628" priority="23">
      <formula>$R1048572="NG"</formula>
    </cfRule>
  </conditionalFormatting>
  <conditionalFormatting sqref="T25:T36">
    <cfRule type="expression" dxfId="4627" priority="20">
      <formula>T25="NG"</formula>
    </cfRule>
  </conditionalFormatting>
  <conditionalFormatting sqref="K33">
    <cfRule type="expression" dxfId="4626" priority="17">
      <formula>$J33="追加"</formula>
    </cfRule>
    <cfRule type="expression" dxfId="4625" priority="18">
      <formula>$J33="新規"</formula>
    </cfRule>
  </conditionalFormatting>
  <conditionalFormatting sqref="S33">
    <cfRule type="expression" dxfId="4624" priority="19">
      <formula>S33="NG"</formula>
    </cfRule>
  </conditionalFormatting>
  <conditionalFormatting sqref="K28">
    <cfRule type="expression" dxfId="4623" priority="15">
      <formula>$J28="追加"</formula>
    </cfRule>
    <cfRule type="expression" dxfId="4622" priority="16">
      <formula>$J28="新規"</formula>
    </cfRule>
  </conditionalFormatting>
  <conditionalFormatting sqref="L9">
    <cfRule type="expression" dxfId="4621" priority="14">
      <formula>$L$9="NG"</formula>
    </cfRule>
  </conditionalFormatting>
  <conditionalFormatting sqref="R4:R5">
    <cfRule type="expression" dxfId="4620" priority="13">
      <formula>$R$3="要修正！"</formula>
    </cfRule>
  </conditionalFormatting>
  <conditionalFormatting sqref="A41:H41">
    <cfRule type="expression" dxfId="4619" priority="12">
      <formula>$Q$1="○"</formula>
    </cfRule>
  </conditionalFormatting>
  <conditionalFormatting sqref="A55:G55">
    <cfRule type="expression" dxfId="4618" priority="11">
      <formula>$Q$1="○"</formula>
    </cfRule>
  </conditionalFormatting>
  <conditionalFormatting sqref="A83:J83">
    <cfRule type="expression" dxfId="4617" priority="10">
      <formula>$Q$1="○"</formula>
    </cfRule>
  </conditionalFormatting>
  <conditionalFormatting sqref="J25:J26">
    <cfRule type="expression" dxfId="4616" priority="8">
      <formula>$I25="追加"</formula>
    </cfRule>
    <cfRule type="expression" dxfId="4615" priority="9">
      <formula>$I25="新規"</formula>
    </cfRule>
  </conditionalFormatting>
  <conditionalFormatting sqref="J27:K27">
    <cfRule type="expression" dxfId="4614" priority="6">
      <formula>$I27="追加"</formula>
    </cfRule>
    <cfRule type="expression" dxfId="4613" priority="7">
      <formula>$I27="新規"</formula>
    </cfRule>
  </conditionalFormatting>
  <conditionalFormatting sqref="A59:G59">
    <cfRule type="expression" dxfId="4612" priority="5">
      <formula>"$Q$1=○"</formula>
    </cfRule>
  </conditionalFormatting>
  <conditionalFormatting sqref="K25">
    <cfRule type="expression" dxfId="4611" priority="3">
      <formula>$I25="追加"</formula>
    </cfRule>
    <cfRule type="expression" dxfId="4610" priority="4">
      <formula>$I25="新規"</formula>
    </cfRule>
  </conditionalFormatting>
  <conditionalFormatting sqref="K26">
    <cfRule type="expression" dxfId="4609" priority="1">
      <formula>$I26="追加"</formula>
    </cfRule>
    <cfRule type="expression" dxfId="460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631" priority="47">
      <formula>$Q$1="○"</formula>
    </cfRule>
  </conditionalFormatting>
  <conditionalFormatting sqref="C39">
    <cfRule type="expression" dxfId="1630" priority="45">
      <formula>$C$39&gt;$B$39/2</formula>
    </cfRule>
    <cfRule type="expression" dxfId="1629" priority="46">
      <formula>$C$39&gt;10000000</formula>
    </cfRule>
  </conditionalFormatting>
  <conditionalFormatting sqref="C40">
    <cfRule type="expression" dxfId="1628" priority="43">
      <formula>$C$40&gt;$B$40/2</formula>
    </cfRule>
    <cfRule type="expression" dxfId="1627" priority="44">
      <formula>$C$40&gt;1000000</formula>
    </cfRule>
  </conditionalFormatting>
  <conditionalFormatting sqref="C41">
    <cfRule type="expression" dxfId="1626" priority="41">
      <formula>$C$41&gt;$B$41/2</formula>
    </cfRule>
    <cfRule type="expression" dxfId="1625" priority="42">
      <formula>$C$41&gt;100000</formula>
    </cfRule>
  </conditionalFormatting>
  <conditionalFormatting sqref="R9">
    <cfRule type="expression" dxfId="1624" priority="38">
      <formula>R9="NG"</formula>
    </cfRule>
  </conditionalFormatting>
  <conditionalFormatting sqref="K29:K32 K34:K36 L25:M36">
    <cfRule type="expression" dxfId="1623" priority="21">
      <formula>$J25="追加"</formula>
    </cfRule>
    <cfRule type="expression" dxfId="1622" priority="40">
      <formula>$J25="新規"</formula>
    </cfRule>
  </conditionalFormatting>
  <conditionalFormatting sqref="B39:B41">
    <cfRule type="expression" dxfId="1621" priority="39">
      <formula>($C39+$D39+$E39)&lt;&gt;$B39</formula>
    </cfRule>
  </conditionalFormatting>
  <conditionalFormatting sqref="R39:T41">
    <cfRule type="expression" dxfId="1620" priority="36">
      <formula>R39="NG"</formula>
    </cfRule>
    <cfRule type="expression" dxfId="1619" priority="37">
      <formula>$R21="NG"</formula>
    </cfRule>
  </conditionalFormatting>
  <conditionalFormatting sqref="T42">
    <cfRule type="expression" dxfId="1618" priority="34">
      <formula>T42="NG"</formula>
    </cfRule>
    <cfRule type="expression" dxfId="1617" priority="35">
      <formula>$R24="NG"</formula>
    </cfRule>
  </conditionalFormatting>
  <conditionalFormatting sqref="R60:R61">
    <cfRule type="expression" dxfId="1616" priority="32">
      <formula>R60="NG"</formula>
    </cfRule>
    <cfRule type="expression" dxfId="1615" priority="33">
      <formula>$R43="NG"</formula>
    </cfRule>
  </conditionalFormatting>
  <conditionalFormatting sqref="R65">
    <cfRule type="expression" dxfId="1614" priority="31">
      <formula>R65="NG"</formula>
    </cfRule>
  </conditionalFormatting>
  <conditionalFormatting sqref="R3">
    <cfRule type="expression" dxfId="1613" priority="29">
      <formula>$R3&lt;&gt;"要修正！"</formula>
    </cfRule>
    <cfRule type="expression" dxfId="1612" priority="30">
      <formula>$R3="要修正！"</formula>
    </cfRule>
  </conditionalFormatting>
  <conditionalFormatting sqref="S34:S36 S25:S32">
    <cfRule type="expression" dxfId="1611" priority="48">
      <formula>S25="NG"</formula>
    </cfRule>
  </conditionalFormatting>
  <conditionalFormatting sqref="S59">
    <cfRule type="expression" dxfId="1610" priority="28">
      <formula>S59="NG"</formula>
    </cfRule>
  </conditionalFormatting>
  <conditionalFormatting sqref="R59">
    <cfRule type="expression" dxfId="1609" priority="26">
      <formula>R59="NG"</formula>
    </cfRule>
    <cfRule type="expression" dxfId="1608" priority="27">
      <formula>$R42="NG"</formula>
    </cfRule>
  </conditionalFormatting>
  <conditionalFormatting sqref="R72">
    <cfRule type="expression" dxfId="1607" priority="25">
      <formula>R72="NG"</formula>
    </cfRule>
  </conditionalFormatting>
  <conditionalFormatting sqref="R25:R36">
    <cfRule type="expression" dxfId="1606" priority="24">
      <formula>R25="NG"</formula>
    </cfRule>
  </conditionalFormatting>
  <conditionalFormatting sqref="S12:S19">
    <cfRule type="expression" dxfId="1605" priority="22">
      <formula>$S12="NG"</formula>
    </cfRule>
    <cfRule type="expression" dxfId="1604" priority="23">
      <formula>$R1048572="NG"</formula>
    </cfRule>
  </conditionalFormatting>
  <conditionalFormatting sqref="T25:T36">
    <cfRule type="expression" dxfId="1603" priority="20">
      <formula>T25="NG"</formula>
    </cfRule>
  </conditionalFormatting>
  <conditionalFormatting sqref="K33">
    <cfRule type="expression" dxfId="1602" priority="17">
      <formula>$J33="追加"</formula>
    </cfRule>
    <cfRule type="expression" dxfId="1601" priority="18">
      <formula>$J33="新規"</formula>
    </cfRule>
  </conditionalFormatting>
  <conditionalFormatting sqref="S33">
    <cfRule type="expression" dxfId="1600" priority="19">
      <formula>S33="NG"</formula>
    </cfRule>
  </conditionalFormatting>
  <conditionalFormatting sqref="K28">
    <cfRule type="expression" dxfId="1599" priority="15">
      <formula>$J28="追加"</formula>
    </cfRule>
    <cfRule type="expression" dxfId="1598" priority="16">
      <formula>$J28="新規"</formula>
    </cfRule>
  </conditionalFormatting>
  <conditionalFormatting sqref="L9">
    <cfRule type="expression" dxfId="1597" priority="14">
      <formula>$L$9="NG"</formula>
    </cfRule>
  </conditionalFormatting>
  <conditionalFormatting sqref="R4:R5">
    <cfRule type="expression" dxfId="1596" priority="13">
      <formula>$R$3="要修正！"</formula>
    </cfRule>
  </conditionalFormatting>
  <conditionalFormatting sqref="A41:H41">
    <cfRule type="expression" dxfId="1595" priority="12">
      <formula>$Q$1="○"</formula>
    </cfRule>
  </conditionalFormatting>
  <conditionalFormatting sqref="A55:G55">
    <cfRule type="expression" dxfId="1594" priority="11">
      <formula>$Q$1="○"</formula>
    </cfRule>
  </conditionalFormatting>
  <conditionalFormatting sqref="A83:J83">
    <cfRule type="expression" dxfId="1593" priority="10">
      <formula>$Q$1="○"</formula>
    </cfRule>
  </conditionalFormatting>
  <conditionalFormatting sqref="J25:J26">
    <cfRule type="expression" dxfId="1592" priority="8">
      <formula>$I25="追加"</formula>
    </cfRule>
    <cfRule type="expression" dxfId="1591" priority="9">
      <formula>$I25="新規"</formula>
    </cfRule>
  </conditionalFormatting>
  <conditionalFormatting sqref="J27:K27">
    <cfRule type="expression" dxfId="1590" priority="6">
      <formula>$I27="追加"</formula>
    </cfRule>
    <cfRule type="expression" dxfId="1589" priority="7">
      <formula>$I27="新規"</formula>
    </cfRule>
  </conditionalFormatting>
  <conditionalFormatting sqref="A59:G59">
    <cfRule type="expression" dxfId="1588" priority="5">
      <formula>"$Q$1=○"</formula>
    </cfRule>
  </conditionalFormatting>
  <conditionalFormatting sqref="K25">
    <cfRule type="expression" dxfId="1587" priority="3">
      <formula>$I25="追加"</formula>
    </cfRule>
    <cfRule type="expression" dxfId="1586" priority="4">
      <formula>$I25="新規"</formula>
    </cfRule>
  </conditionalFormatting>
  <conditionalFormatting sqref="K26">
    <cfRule type="expression" dxfId="1585" priority="1">
      <formula>$I26="追加"</formula>
    </cfRule>
    <cfRule type="expression" dxfId="158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583" priority="47">
      <formula>$Q$1="○"</formula>
    </cfRule>
  </conditionalFormatting>
  <conditionalFormatting sqref="C39">
    <cfRule type="expression" dxfId="1582" priority="45">
      <formula>$C$39&gt;$B$39/2</formula>
    </cfRule>
    <cfRule type="expression" dxfId="1581" priority="46">
      <formula>$C$39&gt;10000000</formula>
    </cfRule>
  </conditionalFormatting>
  <conditionalFormatting sqref="C40">
    <cfRule type="expression" dxfId="1580" priority="43">
      <formula>$C$40&gt;$B$40/2</formula>
    </cfRule>
    <cfRule type="expression" dxfId="1579" priority="44">
      <formula>$C$40&gt;1000000</formula>
    </cfRule>
  </conditionalFormatting>
  <conditionalFormatting sqref="C41">
    <cfRule type="expression" dxfId="1578" priority="41">
      <formula>$C$41&gt;$B$41/2</formula>
    </cfRule>
    <cfRule type="expression" dxfId="1577" priority="42">
      <formula>$C$41&gt;100000</formula>
    </cfRule>
  </conditionalFormatting>
  <conditionalFormatting sqref="R9">
    <cfRule type="expression" dxfId="1576" priority="38">
      <formula>R9="NG"</formula>
    </cfRule>
  </conditionalFormatting>
  <conditionalFormatting sqref="K29:K32 K34:K36 L25:M36">
    <cfRule type="expression" dxfId="1575" priority="21">
      <formula>$J25="追加"</formula>
    </cfRule>
    <cfRule type="expression" dxfId="1574" priority="40">
      <formula>$J25="新規"</formula>
    </cfRule>
  </conditionalFormatting>
  <conditionalFormatting sqref="B39:B41">
    <cfRule type="expression" dxfId="1573" priority="39">
      <formula>($C39+$D39+$E39)&lt;&gt;$B39</formula>
    </cfRule>
  </conditionalFormatting>
  <conditionalFormatting sqref="R39:T41">
    <cfRule type="expression" dxfId="1572" priority="36">
      <formula>R39="NG"</formula>
    </cfRule>
    <cfRule type="expression" dxfId="1571" priority="37">
      <formula>$R21="NG"</formula>
    </cfRule>
  </conditionalFormatting>
  <conditionalFormatting sqref="T42">
    <cfRule type="expression" dxfId="1570" priority="34">
      <formula>T42="NG"</formula>
    </cfRule>
    <cfRule type="expression" dxfId="1569" priority="35">
      <formula>$R24="NG"</formula>
    </cfRule>
  </conditionalFormatting>
  <conditionalFormatting sqref="R60:R61">
    <cfRule type="expression" dxfId="1568" priority="32">
      <formula>R60="NG"</formula>
    </cfRule>
    <cfRule type="expression" dxfId="1567" priority="33">
      <formula>$R43="NG"</formula>
    </cfRule>
  </conditionalFormatting>
  <conditionalFormatting sqref="R65">
    <cfRule type="expression" dxfId="1566" priority="31">
      <formula>R65="NG"</formula>
    </cfRule>
  </conditionalFormatting>
  <conditionalFormatting sqref="R3">
    <cfRule type="expression" dxfId="1565" priority="29">
      <formula>$R3&lt;&gt;"要修正！"</formula>
    </cfRule>
    <cfRule type="expression" dxfId="1564" priority="30">
      <formula>$R3="要修正！"</formula>
    </cfRule>
  </conditionalFormatting>
  <conditionalFormatting sqref="S34:S36 S25:S32">
    <cfRule type="expression" dxfId="1563" priority="48">
      <formula>S25="NG"</formula>
    </cfRule>
  </conditionalFormatting>
  <conditionalFormatting sqref="S59">
    <cfRule type="expression" dxfId="1562" priority="28">
      <formula>S59="NG"</formula>
    </cfRule>
  </conditionalFormatting>
  <conditionalFormatting sqref="R59">
    <cfRule type="expression" dxfId="1561" priority="26">
      <formula>R59="NG"</formula>
    </cfRule>
    <cfRule type="expression" dxfId="1560" priority="27">
      <formula>$R42="NG"</formula>
    </cfRule>
  </conditionalFormatting>
  <conditionalFormatting sqref="R72">
    <cfRule type="expression" dxfId="1559" priority="25">
      <formula>R72="NG"</formula>
    </cfRule>
  </conditionalFormatting>
  <conditionalFormatting sqref="R25:R36">
    <cfRule type="expression" dxfId="1558" priority="24">
      <formula>R25="NG"</formula>
    </cfRule>
  </conditionalFormatting>
  <conditionalFormatting sqref="S12:S19">
    <cfRule type="expression" dxfId="1557" priority="22">
      <formula>$S12="NG"</formula>
    </cfRule>
    <cfRule type="expression" dxfId="1556" priority="23">
      <formula>$R1048572="NG"</formula>
    </cfRule>
  </conditionalFormatting>
  <conditionalFormatting sqref="T25:T36">
    <cfRule type="expression" dxfId="1555" priority="20">
      <formula>T25="NG"</formula>
    </cfRule>
  </conditionalFormatting>
  <conditionalFormatting sqref="K33">
    <cfRule type="expression" dxfId="1554" priority="17">
      <formula>$J33="追加"</formula>
    </cfRule>
    <cfRule type="expression" dxfId="1553" priority="18">
      <formula>$J33="新規"</formula>
    </cfRule>
  </conditionalFormatting>
  <conditionalFormatting sqref="S33">
    <cfRule type="expression" dxfId="1552" priority="19">
      <formula>S33="NG"</formula>
    </cfRule>
  </conditionalFormatting>
  <conditionalFormatting sqref="K28">
    <cfRule type="expression" dxfId="1551" priority="15">
      <formula>$J28="追加"</formula>
    </cfRule>
    <cfRule type="expression" dxfId="1550" priority="16">
      <formula>$J28="新規"</formula>
    </cfRule>
  </conditionalFormatting>
  <conditionalFormatting sqref="L9">
    <cfRule type="expression" dxfId="1549" priority="14">
      <formula>$L$9="NG"</formula>
    </cfRule>
  </conditionalFormatting>
  <conditionalFormatting sqref="R4:R5">
    <cfRule type="expression" dxfId="1548" priority="13">
      <formula>$R$3="要修正！"</formula>
    </cfRule>
  </conditionalFormatting>
  <conditionalFormatting sqref="A41:H41">
    <cfRule type="expression" dxfId="1547" priority="12">
      <formula>$Q$1="○"</formula>
    </cfRule>
  </conditionalFormatting>
  <conditionalFormatting sqref="A55:G55">
    <cfRule type="expression" dxfId="1546" priority="11">
      <formula>$Q$1="○"</formula>
    </cfRule>
  </conditionalFormatting>
  <conditionalFormatting sqref="A83:J83">
    <cfRule type="expression" dxfId="1545" priority="10">
      <formula>$Q$1="○"</formula>
    </cfRule>
  </conditionalFormatting>
  <conditionalFormatting sqref="J25:J26">
    <cfRule type="expression" dxfId="1544" priority="8">
      <formula>$I25="追加"</formula>
    </cfRule>
    <cfRule type="expression" dxfId="1543" priority="9">
      <formula>$I25="新規"</formula>
    </cfRule>
  </conditionalFormatting>
  <conditionalFormatting sqref="J27:K27">
    <cfRule type="expression" dxfId="1542" priority="6">
      <formula>$I27="追加"</formula>
    </cfRule>
    <cfRule type="expression" dxfId="1541" priority="7">
      <formula>$I27="新規"</formula>
    </cfRule>
  </conditionalFormatting>
  <conditionalFormatting sqref="A59:G59">
    <cfRule type="expression" dxfId="1540" priority="5">
      <formula>"$Q$1=○"</formula>
    </cfRule>
  </conditionalFormatting>
  <conditionalFormatting sqref="K25">
    <cfRule type="expression" dxfId="1539" priority="3">
      <formula>$I25="追加"</formula>
    </cfRule>
    <cfRule type="expression" dxfId="1538" priority="4">
      <formula>$I25="新規"</formula>
    </cfRule>
  </conditionalFormatting>
  <conditionalFormatting sqref="K26">
    <cfRule type="expression" dxfId="1537" priority="1">
      <formula>$I26="追加"</formula>
    </cfRule>
    <cfRule type="expression" dxfId="153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535" priority="47">
      <formula>$Q$1="○"</formula>
    </cfRule>
  </conditionalFormatting>
  <conditionalFormatting sqref="C39">
    <cfRule type="expression" dxfId="1534" priority="45">
      <formula>$C$39&gt;$B$39/2</formula>
    </cfRule>
    <cfRule type="expression" dxfId="1533" priority="46">
      <formula>$C$39&gt;10000000</formula>
    </cfRule>
  </conditionalFormatting>
  <conditionalFormatting sqref="C40">
    <cfRule type="expression" dxfId="1532" priority="43">
      <formula>$C$40&gt;$B$40/2</formula>
    </cfRule>
    <cfRule type="expression" dxfId="1531" priority="44">
      <formula>$C$40&gt;1000000</formula>
    </cfRule>
  </conditionalFormatting>
  <conditionalFormatting sqref="C41">
    <cfRule type="expression" dxfId="1530" priority="41">
      <formula>$C$41&gt;$B$41/2</formula>
    </cfRule>
    <cfRule type="expression" dxfId="1529" priority="42">
      <formula>$C$41&gt;100000</formula>
    </cfRule>
  </conditionalFormatting>
  <conditionalFormatting sqref="R9">
    <cfRule type="expression" dxfId="1528" priority="38">
      <formula>R9="NG"</formula>
    </cfRule>
  </conditionalFormatting>
  <conditionalFormatting sqref="K29:K32 K34:K36 L25:M36">
    <cfRule type="expression" dxfId="1527" priority="21">
      <formula>$J25="追加"</formula>
    </cfRule>
    <cfRule type="expression" dxfId="1526" priority="40">
      <formula>$J25="新規"</formula>
    </cfRule>
  </conditionalFormatting>
  <conditionalFormatting sqref="B39:B41">
    <cfRule type="expression" dxfId="1525" priority="39">
      <formula>($C39+$D39+$E39)&lt;&gt;$B39</formula>
    </cfRule>
  </conditionalFormatting>
  <conditionalFormatting sqref="R39:T41">
    <cfRule type="expression" dxfId="1524" priority="36">
      <formula>R39="NG"</formula>
    </cfRule>
    <cfRule type="expression" dxfId="1523" priority="37">
      <formula>$R21="NG"</formula>
    </cfRule>
  </conditionalFormatting>
  <conditionalFormatting sqref="T42">
    <cfRule type="expression" dxfId="1522" priority="34">
      <formula>T42="NG"</formula>
    </cfRule>
    <cfRule type="expression" dxfId="1521" priority="35">
      <formula>$R24="NG"</formula>
    </cfRule>
  </conditionalFormatting>
  <conditionalFormatting sqref="R60:R61">
    <cfRule type="expression" dxfId="1520" priority="32">
      <formula>R60="NG"</formula>
    </cfRule>
    <cfRule type="expression" dxfId="1519" priority="33">
      <formula>$R43="NG"</formula>
    </cfRule>
  </conditionalFormatting>
  <conditionalFormatting sqref="R65">
    <cfRule type="expression" dxfId="1518" priority="31">
      <formula>R65="NG"</formula>
    </cfRule>
  </conditionalFormatting>
  <conditionalFormatting sqref="R3">
    <cfRule type="expression" dxfId="1517" priority="29">
      <formula>$R3&lt;&gt;"要修正！"</formula>
    </cfRule>
    <cfRule type="expression" dxfId="1516" priority="30">
      <formula>$R3="要修正！"</formula>
    </cfRule>
  </conditionalFormatting>
  <conditionalFormatting sqref="S34:S36 S25:S32">
    <cfRule type="expression" dxfId="1515" priority="48">
      <formula>S25="NG"</formula>
    </cfRule>
  </conditionalFormatting>
  <conditionalFormatting sqref="S59">
    <cfRule type="expression" dxfId="1514" priority="28">
      <formula>S59="NG"</formula>
    </cfRule>
  </conditionalFormatting>
  <conditionalFormatting sqref="R59">
    <cfRule type="expression" dxfId="1513" priority="26">
      <formula>R59="NG"</formula>
    </cfRule>
    <cfRule type="expression" dxfId="1512" priority="27">
      <formula>$R42="NG"</formula>
    </cfRule>
  </conditionalFormatting>
  <conditionalFormatting sqref="R72">
    <cfRule type="expression" dxfId="1511" priority="25">
      <formula>R72="NG"</formula>
    </cfRule>
  </conditionalFormatting>
  <conditionalFormatting sqref="R25:R36">
    <cfRule type="expression" dxfId="1510" priority="24">
      <formula>R25="NG"</formula>
    </cfRule>
  </conditionalFormatting>
  <conditionalFormatting sqref="S12:S19">
    <cfRule type="expression" dxfId="1509" priority="22">
      <formula>$S12="NG"</formula>
    </cfRule>
    <cfRule type="expression" dxfId="1508" priority="23">
      <formula>$R1048572="NG"</formula>
    </cfRule>
  </conditionalFormatting>
  <conditionalFormatting sqref="T25:T36">
    <cfRule type="expression" dxfId="1507" priority="20">
      <formula>T25="NG"</formula>
    </cfRule>
  </conditionalFormatting>
  <conditionalFormatting sqref="K33">
    <cfRule type="expression" dxfId="1506" priority="17">
      <formula>$J33="追加"</formula>
    </cfRule>
    <cfRule type="expression" dxfId="1505" priority="18">
      <formula>$J33="新規"</formula>
    </cfRule>
  </conditionalFormatting>
  <conditionalFormatting sqref="S33">
    <cfRule type="expression" dxfId="1504" priority="19">
      <formula>S33="NG"</formula>
    </cfRule>
  </conditionalFormatting>
  <conditionalFormatting sqref="K28">
    <cfRule type="expression" dxfId="1503" priority="15">
      <formula>$J28="追加"</formula>
    </cfRule>
    <cfRule type="expression" dxfId="1502" priority="16">
      <formula>$J28="新規"</formula>
    </cfRule>
  </conditionalFormatting>
  <conditionalFormatting sqref="L9">
    <cfRule type="expression" dxfId="1501" priority="14">
      <formula>$L$9="NG"</formula>
    </cfRule>
  </conditionalFormatting>
  <conditionalFormatting sqref="R4:R5">
    <cfRule type="expression" dxfId="1500" priority="13">
      <formula>$R$3="要修正！"</formula>
    </cfRule>
  </conditionalFormatting>
  <conditionalFormatting sqref="A41:H41">
    <cfRule type="expression" dxfId="1499" priority="12">
      <formula>$Q$1="○"</formula>
    </cfRule>
  </conditionalFormatting>
  <conditionalFormatting sqref="A55:G55">
    <cfRule type="expression" dxfId="1498" priority="11">
      <formula>$Q$1="○"</formula>
    </cfRule>
  </conditionalFormatting>
  <conditionalFormatting sqref="A83:J83">
    <cfRule type="expression" dxfId="1497" priority="10">
      <formula>$Q$1="○"</formula>
    </cfRule>
  </conditionalFormatting>
  <conditionalFormatting sqref="J25:J26">
    <cfRule type="expression" dxfId="1496" priority="8">
      <formula>$I25="追加"</formula>
    </cfRule>
    <cfRule type="expression" dxfId="1495" priority="9">
      <formula>$I25="新規"</formula>
    </cfRule>
  </conditionalFormatting>
  <conditionalFormatting sqref="J27:K27">
    <cfRule type="expression" dxfId="1494" priority="6">
      <formula>$I27="追加"</formula>
    </cfRule>
    <cfRule type="expression" dxfId="1493" priority="7">
      <formula>$I27="新規"</formula>
    </cfRule>
  </conditionalFormatting>
  <conditionalFormatting sqref="A59:G59">
    <cfRule type="expression" dxfId="1492" priority="5">
      <formula>"$Q$1=○"</formula>
    </cfRule>
  </conditionalFormatting>
  <conditionalFormatting sqref="K25">
    <cfRule type="expression" dxfId="1491" priority="3">
      <formula>$I25="追加"</formula>
    </cfRule>
    <cfRule type="expression" dxfId="1490" priority="4">
      <formula>$I25="新規"</formula>
    </cfRule>
  </conditionalFormatting>
  <conditionalFormatting sqref="K26">
    <cfRule type="expression" dxfId="1489" priority="1">
      <formula>$I26="追加"</formula>
    </cfRule>
    <cfRule type="expression" dxfId="148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487" priority="47">
      <formula>$Q$1="○"</formula>
    </cfRule>
  </conditionalFormatting>
  <conditionalFormatting sqref="C39">
    <cfRule type="expression" dxfId="1486" priority="45">
      <formula>$C$39&gt;$B$39/2</formula>
    </cfRule>
    <cfRule type="expression" dxfId="1485" priority="46">
      <formula>$C$39&gt;10000000</formula>
    </cfRule>
  </conditionalFormatting>
  <conditionalFormatting sqref="C40">
    <cfRule type="expression" dxfId="1484" priority="43">
      <formula>$C$40&gt;$B$40/2</formula>
    </cfRule>
    <cfRule type="expression" dxfId="1483" priority="44">
      <formula>$C$40&gt;1000000</formula>
    </cfRule>
  </conditionalFormatting>
  <conditionalFormatting sqref="C41">
    <cfRule type="expression" dxfId="1482" priority="41">
      <formula>$C$41&gt;$B$41/2</formula>
    </cfRule>
    <cfRule type="expression" dxfId="1481" priority="42">
      <formula>$C$41&gt;100000</formula>
    </cfRule>
  </conditionalFormatting>
  <conditionalFormatting sqref="R9">
    <cfRule type="expression" dxfId="1480" priority="38">
      <formula>R9="NG"</formula>
    </cfRule>
  </conditionalFormatting>
  <conditionalFormatting sqref="K29:K32 K34:K36 L25:M36">
    <cfRule type="expression" dxfId="1479" priority="21">
      <formula>$J25="追加"</formula>
    </cfRule>
    <cfRule type="expression" dxfId="1478" priority="40">
      <formula>$J25="新規"</formula>
    </cfRule>
  </conditionalFormatting>
  <conditionalFormatting sqref="B39:B41">
    <cfRule type="expression" dxfId="1477" priority="39">
      <formula>($C39+$D39+$E39)&lt;&gt;$B39</formula>
    </cfRule>
  </conditionalFormatting>
  <conditionalFormatting sqref="R39:T41">
    <cfRule type="expression" dxfId="1476" priority="36">
      <formula>R39="NG"</formula>
    </cfRule>
    <cfRule type="expression" dxfId="1475" priority="37">
      <formula>$R21="NG"</formula>
    </cfRule>
  </conditionalFormatting>
  <conditionalFormatting sqref="T42">
    <cfRule type="expression" dxfId="1474" priority="34">
      <formula>T42="NG"</formula>
    </cfRule>
    <cfRule type="expression" dxfId="1473" priority="35">
      <formula>$R24="NG"</formula>
    </cfRule>
  </conditionalFormatting>
  <conditionalFormatting sqref="R60:R61">
    <cfRule type="expression" dxfId="1472" priority="32">
      <formula>R60="NG"</formula>
    </cfRule>
    <cfRule type="expression" dxfId="1471" priority="33">
      <formula>$R43="NG"</formula>
    </cfRule>
  </conditionalFormatting>
  <conditionalFormatting sqref="R65">
    <cfRule type="expression" dxfId="1470" priority="31">
      <formula>R65="NG"</formula>
    </cfRule>
  </conditionalFormatting>
  <conditionalFormatting sqref="R3">
    <cfRule type="expression" dxfId="1469" priority="29">
      <formula>$R3&lt;&gt;"要修正！"</formula>
    </cfRule>
    <cfRule type="expression" dxfId="1468" priority="30">
      <formula>$R3="要修正！"</formula>
    </cfRule>
  </conditionalFormatting>
  <conditionalFormatting sqref="S34:S36 S25:S32">
    <cfRule type="expression" dxfId="1467" priority="48">
      <formula>S25="NG"</formula>
    </cfRule>
  </conditionalFormatting>
  <conditionalFormatting sqref="S59">
    <cfRule type="expression" dxfId="1466" priority="28">
      <formula>S59="NG"</formula>
    </cfRule>
  </conditionalFormatting>
  <conditionalFormatting sqref="R59">
    <cfRule type="expression" dxfId="1465" priority="26">
      <formula>R59="NG"</formula>
    </cfRule>
    <cfRule type="expression" dxfId="1464" priority="27">
      <formula>$R42="NG"</formula>
    </cfRule>
  </conditionalFormatting>
  <conditionalFormatting sqref="R72">
    <cfRule type="expression" dxfId="1463" priority="25">
      <formula>R72="NG"</formula>
    </cfRule>
  </conditionalFormatting>
  <conditionalFormatting sqref="R25:R36">
    <cfRule type="expression" dxfId="1462" priority="24">
      <formula>R25="NG"</formula>
    </cfRule>
  </conditionalFormatting>
  <conditionalFormatting sqref="S12:S19">
    <cfRule type="expression" dxfId="1461" priority="22">
      <formula>$S12="NG"</formula>
    </cfRule>
    <cfRule type="expression" dxfId="1460" priority="23">
      <formula>$R1048572="NG"</formula>
    </cfRule>
  </conditionalFormatting>
  <conditionalFormatting sqref="T25:T36">
    <cfRule type="expression" dxfId="1459" priority="20">
      <formula>T25="NG"</formula>
    </cfRule>
  </conditionalFormatting>
  <conditionalFormatting sqref="K33">
    <cfRule type="expression" dxfId="1458" priority="17">
      <formula>$J33="追加"</formula>
    </cfRule>
    <cfRule type="expression" dxfId="1457" priority="18">
      <formula>$J33="新規"</formula>
    </cfRule>
  </conditionalFormatting>
  <conditionalFormatting sqref="S33">
    <cfRule type="expression" dxfId="1456" priority="19">
      <formula>S33="NG"</formula>
    </cfRule>
  </conditionalFormatting>
  <conditionalFormatting sqref="K28">
    <cfRule type="expression" dxfId="1455" priority="15">
      <formula>$J28="追加"</formula>
    </cfRule>
    <cfRule type="expression" dxfId="1454" priority="16">
      <formula>$J28="新規"</formula>
    </cfRule>
  </conditionalFormatting>
  <conditionalFormatting sqref="L9">
    <cfRule type="expression" dxfId="1453" priority="14">
      <formula>$L$9="NG"</formula>
    </cfRule>
  </conditionalFormatting>
  <conditionalFormatting sqref="R4:R5">
    <cfRule type="expression" dxfId="1452" priority="13">
      <formula>$R$3="要修正！"</formula>
    </cfRule>
  </conditionalFormatting>
  <conditionalFormatting sqref="A41:H41">
    <cfRule type="expression" dxfId="1451" priority="12">
      <formula>$Q$1="○"</formula>
    </cfRule>
  </conditionalFormatting>
  <conditionalFormatting sqref="A55:G55">
    <cfRule type="expression" dxfId="1450" priority="11">
      <formula>$Q$1="○"</formula>
    </cfRule>
  </conditionalFormatting>
  <conditionalFormatting sqref="A83:J83">
    <cfRule type="expression" dxfId="1449" priority="10">
      <formula>$Q$1="○"</formula>
    </cfRule>
  </conditionalFormatting>
  <conditionalFormatting sqref="J25:J26">
    <cfRule type="expression" dxfId="1448" priority="8">
      <formula>$I25="追加"</formula>
    </cfRule>
    <cfRule type="expression" dxfId="1447" priority="9">
      <formula>$I25="新規"</formula>
    </cfRule>
  </conditionalFormatting>
  <conditionalFormatting sqref="J27:K27">
    <cfRule type="expression" dxfId="1446" priority="6">
      <formula>$I27="追加"</formula>
    </cfRule>
    <cfRule type="expression" dxfId="1445" priority="7">
      <formula>$I27="新規"</formula>
    </cfRule>
  </conditionalFormatting>
  <conditionalFormatting sqref="A59:G59">
    <cfRule type="expression" dxfId="1444" priority="5">
      <formula>"$Q$1=○"</formula>
    </cfRule>
  </conditionalFormatting>
  <conditionalFormatting sqref="K25">
    <cfRule type="expression" dxfId="1443" priority="3">
      <formula>$I25="追加"</formula>
    </cfRule>
    <cfRule type="expression" dxfId="1442" priority="4">
      <formula>$I25="新規"</formula>
    </cfRule>
  </conditionalFormatting>
  <conditionalFormatting sqref="K26">
    <cfRule type="expression" dxfId="1441" priority="1">
      <formula>$I26="追加"</formula>
    </cfRule>
    <cfRule type="expression" dxfId="144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439" priority="47">
      <formula>$Q$1="○"</formula>
    </cfRule>
  </conditionalFormatting>
  <conditionalFormatting sqref="C39">
    <cfRule type="expression" dxfId="1438" priority="45">
      <formula>$C$39&gt;$B$39/2</formula>
    </cfRule>
    <cfRule type="expression" dxfId="1437" priority="46">
      <formula>$C$39&gt;10000000</formula>
    </cfRule>
  </conditionalFormatting>
  <conditionalFormatting sqref="C40">
    <cfRule type="expression" dxfId="1436" priority="43">
      <formula>$C$40&gt;$B$40/2</formula>
    </cfRule>
    <cfRule type="expression" dxfId="1435" priority="44">
      <formula>$C$40&gt;1000000</formula>
    </cfRule>
  </conditionalFormatting>
  <conditionalFormatting sqref="C41">
    <cfRule type="expression" dxfId="1434" priority="41">
      <formula>$C$41&gt;$B$41/2</formula>
    </cfRule>
    <cfRule type="expression" dxfId="1433" priority="42">
      <formula>$C$41&gt;100000</formula>
    </cfRule>
  </conditionalFormatting>
  <conditionalFormatting sqref="R9">
    <cfRule type="expression" dxfId="1432" priority="38">
      <formula>R9="NG"</formula>
    </cfRule>
  </conditionalFormatting>
  <conditionalFormatting sqref="K29:K32 K34:K36 L25:M36">
    <cfRule type="expression" dxfId="1431" priority="21">
      <formula>$J25="追加"</formula>
    </cfRule>
    <cfRule type="expression" dxfId="1430" priority="40">
      <formula>$J25="新規"</formula>
    </cfRule>
  </conditionalFormatting>
  <conditionalFormatting sqref="B39:B41">
    <cfRule type="expression" dxfId="1429" priority="39">
      <formula>($C39+$D39+$E39)&lt;&gt;$B39</formula>
    </cfRule>
  </conditionalFormatting>
  <conditionalFormatting sqref="R39:T41">
    <cfRule type="expression" dxfId="1428" priority="36">
      <formula>R39="NG"</formula>
    </cfRule>
    <cfRule type="expression" dxfId="1427" priority="37">
      <formula>$R21="NG"</formula>
    </cfRule>
  </conditionalFormatting>
  <conditionalFormatting sqref="T42">
    <cfRule type="expression" dxfId="1426" priority="34">
      <formula>T42="NG"</formula>
    </cfRule>
    <cfRule type="expression" dxfId="1425" priority="35">
      <formula>$R24="NG"</formula>
    </cfRule>
  </conditionalFormatting>
  <conditionalFormatting sqref="R60:R61">
    <cfRule type="expression" dxfId="1424" priority="32">
      <formula>R60="NG"</formula>
    </cfRule>
    <cfRule type="expression" dxfId="1423" priority="33">
      <formula>$R43="NG"</formula>
    </cfRule>
  </conditionalFormatting>
  <conditionalFormatting sqref="R65">
    <cfRule type="expression" dxfId="1422" priority="31">
      <formula>R65="NG"</formula>
    </cfRule>
  </conditionalFormatting>
  <conditionalFormatting sqref="R3">
    <cfRule type="expression" dxfId="1421" priority="29">
      <formula>$R3&lt;&gt;"要修正！"</formula>
    </cfRule>
    <cfRule type="expression" dxfId="1420" priority="30">
      <formula>$R3="要修正！"</formula>
    </cfRule>
  </conditionalFormatting>
  <conditionalFormatting sqref="S34:S36 S25:S32">
    <cfRule type="expression" dxfId="1419" priority="48">
      <formula>S25="NG"</formula>
    </cfRule>
  </conditionalFormatting>
  <conditionalFormatting sqref="S59">
    <cfRule type="expression" dxfId="1418" priority="28">
      <formula>S59="NG"</formula>
    </cfRule>
  </conditionalFormatting>
  <conditionalFormatting sqref="R59">
    <cfRule type="expression" dxfId="1417" priority="26">
      <formula>R59="NG"</formula>
    </cfRule>
    <cfRule type="expression" dxfId="1416" priority="27">
      <formula>$R42="NG"</formula>
    </cfRule>
  </conditionalFormatting>
  <conditionalFormatting sqref="R72">
    <cfRule type="expression" dxfId="1415" priority="25">
      <formula>R72="NG"</formula>
    </cfRule>
  </conditionalFormatting>
  <conditionalFormatting sqref="R25:R36">
    <cfRule type="expression" dxfId="1414" priority="24">
      <formula>R25="NG"</formula>
    </cfRule>
  </conditionalFormatting>
  <conditionalFormatting sqref="S12:S19">
    <cfRule type="expression" dxfId="1413" priority="22">
      <formula>$S12="NG"</formula>
    </cfRule>
    <cfRule type="expression" dxfId="1412" priority="23">
      <formula>$R1048572="NG"</formula>
    </cfRule>
  </conditionalFormatting>
  <conditionalFormatting sqref="T25:T36">
    <cfRule type="expression" dxfId="1411" priority="20">
      <formula>T25="NG"</formula>
    </cfRule>
  </conditionalFormatting>
  <conditionalFormatting sqref="K33">
    <cfRule type="expression" dxfId="1410" priority="17">
      <formula>$J33="追加"</formula>
    </cfRule>
    <cfRule type="expression" dxfId="1409" priority="18">
      <formula>$J33="新規"</formula>
    </cfRule>
  </conditionalFormatting>
  <conditionalFormatting sqref="S33">
    <cfRule type="expression" dxfId="1408" priority="19">
      <formula>S33="NG"</formula>
    </cfRule>
  </conditionalFormatting>
  <conditionalFormatting sqref="K28">
    <cfRule type="expression" dxfId="1407" priority="15">
      <formula>$J28="追加"</formula>
    </cfRule>
    <cfRule type="expression" dxfId="1406" priority="16">
      <formula>$J28="新規"</formula>
    </cfRule>
  </conditionalFormatting>
  <conditionalFormatting sqref="L9">
    <cfRule type="expression" dxfId="1405" priority="14">
      <formula>$L$9="NG"</formula>
    </cfRule>
  </conditionalFormatting>
  <conditionalFormatting sqref="R4:R5">
    <cfRule type="expression" dxfId="1404" priority="13">
      <formula>$R$3="要修正！"</formula>
    </cfRule>
  </conditionalFormatting>
  <conditionalFormatting sqref="A41:H41">
    <cfRule type="expression" dxfId="1403" priority="12">
      <formula>$Q$1="○"</formula>
    </cfRule>
  </conditionalFormatting>
  <conditionalFormatting sqref="A55:G55">
    <cfRule type="expression" dxfId="1402" priority="11">
      <formula>$Q$1="○"</formula>
    </cfRule>
  </conditionalFormatting>
  <conditionalFormatting sqref="A83:J83">
    <cfRule type="expression" dxfId="1401" priority="10">
      <formula>$Q$1="○"</formula>
    </cfRule>
  </conditionalFormatting>
  <conditionalFormatting sqref="J25:J26">
    <cfRule type="expression" dxfId="1400" priority="8">
      <formula>$I25="追加"</formula>
    </cfRule>
    <cfRule type="expression" dxfId="1399" priority="9">
      <formula>$I25="新規"</formula>
    </cfRule>
  </conditionalFormatting>
  <conditionalFormatting sqref="J27:K27">
    <cfRule type="expression" dxfId="1398" priority="6">
      <formula>$I27="追加"</formula>
    </cfRule>
    <cfRule type="expression" dxfId="1397" priority="7">
      <formula>$I27="新規"</formula>
    </cfRule>
  </conditionalFormatting>
  <conditionalFormatting sqref="A59:G59">
    <cfRule type="expression" dxfId="1396" priority="5">
      <formula>"$Q$1=○"</formula>
    </cfRule>
  </conditionalFormatting>
  <conditionalFormatting sqref="K25">
    <cfRule type="expression" dxfId="1395" priority="3">
      <formula>$I25="追加"</formula>
    </cfRule>
    <cfRule type="expression" dxfId="1394" priority="4">
      <formula>$I25="新規"</formula>
    </cfRule>
  </conditionalFormatting>
  <conditionalFormatting sqref="K26">
    <cfRule type="expression" dxfId="1393" priority="1">
      <formula>$I26="追加"</formula>
    </cfRule>
    <cfRule type="expression" dxfId="139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391" priority="47">
      <formula>$Q$1="○"</formula>
    </cfRule>
  </conditionalFormatting>
  <conditionalFormatting sqref="C39">
    <cfRule type="expression" dxfId="1390" priority="45">
      <formula>$C$39&gt;$B$39/2</formula>
    </cfRule>
    <cfRule type="expression" dxfId="1389" priority="46">
      <formula>$C$39&gt;10000000</formula>
    </cfRule>
  </conditionalFormatting>
  <conditionalFormatting sqref="C40">
    <cfRule type="expression" dxfId="1388" priority="43">
      <formula>$C$40&gt;$B$40/2</formula>
    </cfRule>
    <cfRule type="expression" dxfId="1387" priority="44">
      <formula>$C$40&gt;1000000</formula>
    </cfRule>
  </conditionalFormatting>
  <conditionalFormatting sqref="C41">
    <cfRule type="expression" dxfId="1386" priority="41">
      <formula>$C$41&gt;$B$41/2</formula>
    </cfRule>
    <cfRule type="expression" dxfId="1385" priority="42">
      <formula>$C$41&gt;100000</formula>
    </cfRule>
  </conditionalFormatting>
  <conditionalFormatting sqref="R9">
    <cfRule type="expression" dxfId="1384" priority="38">
      <formula>R9="NG"</formula>
    </cfRule>
  </conditionalFormatting>
  <conditionalFormatting sqref="K29:K32 K34:K36 L25:M36">
    <cfRule type="expression" dxfId="1383" priority="21">
      <formula>$J25="追加"</formula>
    </cfRule>
    <cfRule type="expression" dxfId="1382" priority="40">
      <formula>$J25="新規"</formula>
    </cfRule>
  </conditionalFormatting>
  <conditionalFormatting sqref="B39:B41">
    <cfRule type="expression" dxfId="1381" priority="39">
      <formula>($C39+$D39+$E39)&lt;&gt;$B39</formula>
    </cfRule>
  </conditionalFormatting>
  <conditionalFormatting sqref="R39:T41">
    <cfRule type="expression" dxfId="1380" priority="36">
      <formula>R39="NG"</formula>
    </cfRule>
    <cfRule type="expression" dxfId="1379" priority="37">
      <formula>$R21="NG"</formula>
    </cfRule>
  </conditionalFormatting>
  <conditionalFormatting sqref="T42">
    <cfRule type="expression" dxfId="1378" priority="34">
      <formula>T42="NG"</formula>
    </cfRule>
    <cfRule type="expression" dxfId="1377" priority="35">
      <formula>$R24="NG"</formula>
    </cfRule>
  </conditionalFormatting>
  <conditionalFormatting sqref="R60:R61">
    <cfRule type="expression" dxfId="1376" priority="32">
      <formula>R60="NG"</formula>
    </cfRule>
    <cfRule type="expression" dxfId="1375" priority="33">
      <formula>$R43="NG"</formula>
    </cfRule>
  </conditionalFormatting>
  <conditionalFormatting sqref="R65">
    <cfRule type="expression" dxfId="1374" priority="31">
      <formula>R65="NG"</formula>
    </cfRule>
  </conditionalFormatting>
  <conditionalFormatting sqref="R3">
    <cfRule type="expression" dxfId="1373" priority="29">
      <formula>$R3&lt;&gt;"要修正！"</formula>
    </cfRule>
    <cfRule type="expression" dxfId="1372" priority="30">
      <formula>$R3="要修正！"</formula>
    </cfRule>
  </conditionalFormatting>
  <conditionalFormatting sqref="S34:S36 S25:S32">
    <cfRule type="expression" dxfId="1371" priority="48">
      <formula>S25="NG"</formula>
    </cfRule>
  </conditionalFormatting>
  <conditionalFormatting sqref="S59">
    <cfRule type="expression" dxfId="1370" priority="28">
      <formula>S59="NG"</formula>
    </cfRule>
  </conditionalFormatting>
  <conditionalFormatting sqref="R59">
    <cfRule type="expression" dxfId="1369" priority="26">
      <formula>R59="NG"</formula>
    </cfRule>
    <cfRule type="expression" dxfId="1368" priority="27">
      <formula>$R42="NG"</formula>
    </cfRule>
  </conditionalFormatting>
  <conditionalFormatting sqref="R72">
    <cfRule type="expression" dxfId="1367" priority="25">
      <formula>R72="NG"</formula>
    </cfRule>
  </conditionalFormatting>
  <conditionalFormatting sqref="R25:R36">
    <cfRule type="expression" dxfId="1366" priority="24">
      <formula>R25="NG"</formula>
    </cfRule>
  </conditionalFormatting>
  <conditionalFormatting sqref="S12:S19">
    <cfRule type="expression" dxfId="1365" priority="22">
      <formula>$S12="NG"</formula>
    </cfRule>
    <cfRule type="expression" dxfId="1364" priority="23">
      <formula>$R1048572="NG"</formula>
    </cfRule>
  </conditionalFormatting>
  <conditionalFormatting sqref="T25:T36">
    <cfRule type="expression" dxfId="1363" priority="20">
      <formula>T25="NG"</formula>
    </cfRule>
  </conditionalFormatting>
  <conditionalFormatting sqref="K33">
    <cfRule type="expression" dxfId="1362" priority="17">
      <formula>$J33="追加"</formula>
    </cfRule>
    <cfRule type="expression" dxfId="1361" priority="18">
      <formula>$J33="新規"</formula>
    </cfRule>
  </conditionalFormatting>
  <conditionalFormatting sqref="S33">
    <cfRule type="expression" dxfId="1360" priority="19">
      <formula>S33="NG"</formula>
    </cfRule>
  </conditionalFormatting>
  <conditionalFormatting sqref="K28">
    <cfRule type="expression" dxfId="1359" priority="15">
      <formula>$J28="追加"</formula>
    </cfRule>
    <cfRule type="expression" dxfId="1358" priority="16">
      <formula>$J28="新規"</formula>
    </cfRule>
  </conditionalFormatting>
  <conditionalFormatting sqref="L9">
    <cfRule type="expression" dxfId="1357" priority="14">
      <formula>$L$9="NG"</formula>
    </cfRule>
  </conditionalFormatting>
  <conditionalFormatting sqref="R4:R5">
    <cfRule type="expression" dxfId="1356" priority="13">
      <formula>$R$3="要修正！"</formula>
    </cfRule>
  </conditionalFormatting>
  <conditionalFormatting sqref="A41:H41">
    <cfRule type="expression" dxfId="1355" priority="12">
      <formula>$Q$1="○"</formula>
    </cfRule>
  </conditionalFormatting>
  <conditionalFormatting sqref="A55:G55">
    <cfRule type="expression" dxfId="1354" priority="11">
      <formula>$Q$1="○"</formula>
    </cfRule>
  </conditionalFormatting>
  <conditionalFormatting sqref="A83:J83">
    <cfRule type="expression" dxfId="1353" priority="10">
      <formula>$Q$1="○"</formula>
    </cfRule>
  </conditionalFormatting>
  <conditionalFormatting sqref="J25:J26">
    <cfRule type="expression" dxfId="1352" priority="8">
      <formula>$I25="追加"</formula>
    </cfRule>
    <cfRule type="expression" dxfId="1351" priority="9">
      <formula>$I25="新規"</formula>
    </cfRule>
  </conditionalFormatting>
  <conditionalFormatting sqref="J27:K27">
    <cfRule type="expression" dxfId="1350" priority="6">
      <formula>$I27="追加"</formula>
    </cfRule>
    <cfRule type="expression" dxfId="1349" priority="7">
      <formula>$I27="新規"</formula>
    </cfRule>
  </conditionalFormatting>
  <conditionalFormatting sqref="A59:G59">
    <cfRule type="expression" dxfId="1348" priority="5">
      <formula>"$Q$1=○"</formula>
    </cfRule>
  </conditionalFormatting>
  <conditionalFormatting sqref="K25">
    <cfRule type="expression" dxfId="1347" priority="3">
      <formula>$I25="追加"</formula>
    </cfRule>
    <cfRule type="expression" dxfId="1346" priority="4">
      <formula>$I25="新規"</formula>
    </cfRule>
  </conditionalFormatting>
  <conditionalFormatting sqref="K26">
    <cfRule type="expression" dxfId="1345" priority="1">
      <formula>$I26="追加"</formula>
    </cfRule>
    <cfRule type="expression" dxfId="134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343" priority="47">
      <formula>$Q$1="○"</formula>
    </cfRule>
  </conditionalFormatting>
  <conditionalFormatting sqref="C39">
    <cfRule type="expression" dxfId="1342" priority="45">
      <formula>$C$39&gt;$B$39/2</formula>
    </cfRule>
    <cfRule type="expression" dxfId="1341" priority="46">
      <formula>$C$39&gt;10000000</formula>
    </cfRule>
  </conditionalFormatting>
  <conditionalFormatting sqref="C40">
    <cfRule type="expression" dxfId="1340" priority="43">
      <formula>$C$40&gt;$B$40/2</formula>
    </cfRule>
    <cfRule type="expression" dxfId="1339" priority="44">
      <formula>$C$40&gt;1000000</formula>
    </cfRule>
  </conditionalFormatting>
  <conditionalFormatting sqref="C41">
    <cfRule type="expression" dxfId="1338" priority="41">
      <formula>$C$41&gt;$B$41/2</formula>
    </cfRule>
    <cfRule type="expression" dxfId="1337" priority="42">
      <formula>$C$41&gt;100000</formula>
    </cfRule>
  </conditionalFormatting>
  <conditionalFormatting sqref="R9">
    <cfRule type="expression" dxfId="1336" priority="38">
      <formula>R9="NG"</formula>
    </cfRule>
  </conditionalFormatting>
  <conditionalFormatting sqref="K29:K32 K34:K36 L25:M36">
    <cfRule type="expression" dxfId="1335" priority="21">
      <formula>$J25="追加"</formula>
    </cfRule>
    <cfRule type="expression" dxfId="1334" priority="40">
      <formula>$J25="新規"</formula>
    </cfRule>
  </conditionalFormatting>
  <conditionalFormatting sqref="B39:B41">
    <cfRule type="expression" dxfId="1333" priority="39">
      <formula>($C39+$D39+$E39)&lt;&gt;$B39</formula>
    </cfRule>
  </conditionalFormatting>
  <conditionalFormatting sqref="R39:T41">
    <cfRule type="expression" dxfId="1332" priority="36">
      <formula>R39="NG"</formula>
    </cfRule>
    <cfRule type="expression" dxfId="1331" priority="37">
      <formula>$R21="NG"</formula>
    </cfRule>
  </conditionalFormatting>
  <conditionalFormatting sqref="T42">
    <cfRule type="expression" dxfId="1330" priority="34">
      <formula>T42="NG"</formula>
    </cfRule>
    <cfRule type="expression" dxfId="1329" priority="35">
      <formula>$R24="NG"</formula>
    </cfRule>
  </conditionalFormatting>
  <conditionalFormatting sqref="R60:R61">
    <cfRule type="expression" dxfId="1328" priority="32">
      <formula>R60="NG"</formula>
    </cfRule>
    <cfRule type="expression" dxfId="1327" priority="33">
      <formula>$R43="NG"</formula>
    </cfRule>
  </conditionalFormatting>
  <conditionalFormatting sqref="R65">
    <cfRule type="expression" dxfId="1326" priority="31">
      <formula>R65="NG"</formula>
    </cfRule>
  </conditionalFormatting>
  <conditionalFormatting sqref="R3">
    <cfRule type="expression" dxfId="1325" priority="29">
      <formula>$R3&lt;&gt;"要修正！"</formula>
    </cfRule>
    <cfRule type="expression" dxfId="1324" priority="30">
      <formula>$R3="要修正！"</formula>
    </cfRule>
  </conditionalFormatting>
  <conditionalFormatting sqref="S34:S36 S25:S32">
    <cfRule type="expression" dxfId="1323" priority="48">
      <formula>S25="NG"</formula>
    </cfRule>
  </conditionalFormatting>
  <conditionalFormatting sqref="S59">
    <cfRule type="expression" dxfId="1322" priority="28">
      <formula>S59="NG"</formula>
    </cfRule>
  </conditionalFormatting>
  <conditionalFormatting sqref="R59">
    <cfRule type="expression" dxfId="1321" priority="26">
      <formula>R59="NG"</formula>
    </cfRule>
    <cfRule type="expression" dxfId="1320" priority="27">
      <formula>$R42="NG"</formula>
    </cfRule>
  </conditionalFormatting>
  <conditionalFormatting sqref="R72">
    <cfRule type="expression" dxfId="1319" priority="25">
      <formula>R72="NG"</formula>
    </cfRule>
  </conditionalFormatting>
  <conditionalFormatting sqref="R25:R36">
    <cfRule type="expression" dxfId="1318" priority="24">
      <formula>R25="NG"</formula>
    </cfRule>
  </conditionalFormatting>
  <conditionalFormatting sqref="S12:S19">
    <cfRule type="expression" dxfId="1317" priority="22">
      <formula>$S12="NG"</formula>
    </cfRule>
    <cfRule type="expression" dxfId="1316" priority="23">
      <formula>$R1048572="NG"</formula>
    </cfRule>
  </conditionalFormatting>
  <conditionalFormatting sqref="T25:T36">
    <cfRule type="expression" dxfId="1315" priority="20">
      <formula>T25="NG"</formula>
    </cfRule>
  </conditionalFormatting>
  <conditionalFormatting sqref="K33">
    <cfRule type="expression" dxfId="1314" priority="17">
      <formula>$J33="追加"</formula>
    </cfRule>
    <cfRule type="expression" dxfId="1313" priority="18">
      <formula>$J33="新規"</formula>
    </cfRule>
  </conditionalFormatting>
  <conditionalFormatting sqref="S33">
    <cfRule type="expression" dxfId="1312" priority="19">
      <formula>S33="NG"</formula>
    </cfRule>
  </conditionalFormatting>
  <conditionalFormatting sqref="K28">
    <cfRule type="expression" dxfId="1311" priority="15">
      <formula>$J28="追加"</formula>
    </cfRule>
    <cfRule type="expression" dxfId="1310" priority="16">
      <formula>$J28="新規"</formula>
    </cfRule>
  </conditionalFormatting>
  <conditionalFormatting sqref="L9">
    <cfRule type="expression" dxfId="1309" priority="14">
      <formula>$L$9="NG"</formula>
    </cfRule>
  </conditionalFormatting>
  <conditionalFormatting sqref="R4:R5">
    <cfRule type="expression" dxfId="1308" priority="13">
      <formula>$R$3="要修正！"</formula>
    </cfRule>
  </conditionalFormatting>
  <conditionalFormatting sqref="A41:H41">
    <cfRule type="expression" dxfId="1307" priority="12">
      <formula>$Q$1="○"</formula>
    </cfRule>
  </conditionalFormatting>
  <conditionalFormatting sqref="A55:G55">
    <cfRule type="expression" dxfId="1306" priority="11">
      <formula>$Q$1="○"</formula>
    </cfRule>
  </conditionalFormatting>
  <conditionalFormatting sqref="A83:J83">
    <cfRule type="expression" dxfId="1305" priority="10">
      <formula>$Q$1="○"</formula>
    </cfRule>
  </conditionalFormatting>
  <conditionalFormatting sqref="J25:J26">
    <cfRule type="expression" dxfId="1304" priority="8">
      <formula>$I25="追加"</formula>
    </cfRule>
    <cfRule type="expression" dxfId="1303" priority="9">
      <formula>$I25="新規"</formula>
    </cfRule>
  </conditionalFormatting>
  <conditionalFormatting sqref="J27:K27">
    <cfRule type="expression" dxfId="1302" priority="6">
      <formula>$I27="追加"</formula>
    </cfRule>
    <cfRule type="expression" dxfId="1301" priority="7">
      <formula>$I27="新規"</formula>
    </cfRule>
  </conditionalFormatting>
  <conditionalFormatting sqref="A59:G59">
    <cfRule type="expression" dxfId="1300" priority="5">
      <formula>"$Q$1=○"</formula>
    </cfRule>
  </conditionalFormatting>
  <conditionalFormatting sqref="K25">
    <cfRule type="expression" dxfId="1299" priority="3">
      <formula>$I25="追加"</formula>
    </cfRule>
    <cfRule type="expression" dxfId="1298" priority="4">
      <formula>$I25="新規"</formula>
    </cfRule>
  </conditionalFormatting>
  <conditionalFormatting sqref="K26">
    <cfRule type="expression" dxfId="1297" priority="1">
      <formula>$I26="追加"</formula>
    </cfRule>
    <cfRule type="expression" dxfId="129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295" priority="47">
      <formula>$Q$1="○"</formula>
    </cfRule>
  </conditionalFormatting>
  <conditionalFormatting sqref="C39">
    <cfRule type="expression" dxfId="1294" priority="45">
      <formula>$C$39&gt;$B$39/2</formula>
    </cfRule>
    <cfRule type="expression" dxfId="1293" priority="46">
      <formula>$C$39&gt;10000000</formula>
    </cfRule>
  </conditionalFormatting>
  <conditionalFormatting sqref="C40">
    <cfRule type="expression" dxfId="1292" priority="43">
      <formula>$C$40&gt;$B$40/2</formula>
    </cfRule>
    <cfRule type="expression" dxfId="1291" priority="44">
      <formula>$C$40&gt;1000000</formula>
    </cfRule>
  </conditionalFormatting>
  <conditionalFormatting sqref="C41">
    <cfRule type="expression" dxfId="1290" priority="41">
      <formula>$C$41&gt;$B$41/2</formula>
    </cfRule>
    <cfRule type="expression" dxfId="1289" priority="42">
      <formula>$C$41&gt;100000</formula>
    </cfRule>
  </conditionalFormatting>
  <conditionalFormatting sqref="R9">
    <cfRule type="expression" dxfId="1288" priority="38">
      <formula>R9="NG"</formula>
    </cfRule>
  </conditionalFormatting>
  <conditionalFormatting sqref="K29:K32 K34:K36 L25:M36">
    <cfRule type="expression" dxfId="1287" priority="21">
      <formula>$J25="追加"</formula>
    </cfRule>
    <cfRule type="expression" dxfId="1286" priority="40">
      <formula>$J25="新規"</formula>
    </cfRule>
  </conditionalFormatting>
  <conditionalFormatting sqref="B39:B41">
    <cfRule type="expression" dxfId="1285" priority="39">
      <formula>($C39+$D39+$E39)&lt;&gt;$B39</formula>
    </cfRule>
  </conditionalFormatting>
  <conditionalFormatting sqref="R39:T41">
    <cfRule type="expression" dxfId="1284" priority="36">
      <formula>R39="NG"</formula>
    </cfRule>
    <cfRule type="expression" dxfId="1283" priority="37">
      <formula>$R21="NG"</formula>
    </cfRule>
  </conditionalFormatting>
  <conditionalFormatting sqref="T42">
    <cfRule type="expression" dxfId="1282" priority="34">
      <formula>T42="NG"</formula>
    </cfRule>
    <cfRule type="expression" dxfId="1281" priority="35">
      <formula>$R24="NG"</formula>
    </cfRule>
  </conditionalFormatting>
  <conditionalFormatting sqref="R60:R61">
    <cfRule type="expression" dxfId="1280" priority="32">
      <formula>R60="NG"</formula>
    </cfRule>
    <cfRule type="expression" dxfId="1279" priority="33">
      <formula>$R43="NG"</formula>
    </cfRule>
  </conditionalFormatting>
  <conditionalFormatting sqref="R65">
    <cfRule type="expression" dxfId="1278" priority="31">
      <formula>R65="NG"</formula>
    </cfRule>
  </conditionalFormatting>
  <conditionalFormatting sqref="R3">
    <cfRule type="expression" dxfId="1277" priority="29">
      <formula>$R3&lt;&gt;"要修正！"</formula>
    </cfRule>
    <cfRule type="expression" dxfId="1276" priority="30">
      <formula>$R3="要修正！"</formula>
    </cfRule>
  </conditionalFormatting>
  <conditionalFormatting sqref="S34:S36 S25:S32">
    <cfRule type="expression" dxfId="1275" priority="48">
      <formula>S25="NG"</formula>
    </cfRule>
  </conditionalFormatting>
  <conditionalFormatting sqref="S59">
    <cfRule type="expression" dxfId="1274" priority="28">
      <formula>S59="NG"</formula>
    </cfRule>
  </conditionalFormatting>
  <conditionalFormatting sqref="R59">
    <cfRule type="expression" dxfId="1273" priority="26">
      <formula>R59="NG"</formula>
    </cfRule>
    <cfRule type="expression" dxfId="1272" priority="27">
      <formula>$R42="NG"</formula>
    </cfRule>
  </conditionalFormatting>
  <conditionalFormatting sqref="R72">
    <cfRule type="expression" dxfId="1271" priority="25">
      <formula>R72="NG"</formula>
    </cfRule>
  </conditionalFormatting>
  <conditionalFormatting sqref="R25:R36">
    <cfRule type="expression" dxfId="1270" priority="24">
      <formula>R25="NG"</formula>
    </cfRule>
  </conditionalFormatting>
  <conditionalFormatting sqref="S12:S19">
    <cfRule type="expression" dxfId="1269" priority="22">
      <formula>$S12="NG"</formula>
    </cfRule>
    <cfRule type="expression" dxfId="1268" priority="23">
      <formula>$R1048572="NG"</formula>
    </cfRule>
  </conditionalFormatting>
  <conditionalFormatting sqref="T25:T36">
    <cfRule type="expression" dxfId="1267" priority="20">
      <formula>T25="NG"</formula>
    </cfRule>
  </conditionalFormatting>
  <conditionalFormatting sqref="K33">
    <cfRule type="expression" dxfId="1266" priority="17">
      <formula>$J33="追加"</formula>
    </cfRule>
    <cfRule type="expression" dxfId="1265" priority="18">
      <formula>$J33="新規"</formula>
    </cfRule>
  </conditionalFormatting>
  <conditionalFormatting sqref="S33">
    <cfRule type="expression" dxfId="1264" priority="19">
      <formula>S33="NG"</formula>
    </cfRule>
  </conditionalFormatting>
  <conditionalFormatting sqref="K28">
    <cfRule type="expression" dxfId="1263" priority="15">
      <formula>$J28="追加"</formula>
    </cfRule>
    <cfRule type="expression" dxfId="1262" priority="16">
      <formula>$J28="新規"</formula>
    </cfRule>
  </conditionalFormatting>
  <conditionalFormatting sqref="L9">
    <cfRule type="expression" dxfId="1261" priority="14">
      <formula>$L$9="NG"</formula>
    </cfRule>
  </conditionalFormatting>
  <conditionalFormatting sqref="R4:R5">
    <cfRule type="expression" dxfId="1260" priority="13">
      <formula>$R$3="要修正！"</formula>
    </cfRule>
  </conditionalFormatting>
  <conditionalFormatting sqref="A41:H41">
    <cfRule type="expression" dxfId="1259" priority="12">
      <formula>$Q$1="○"</formula>
    </cfRule>
  </conditionalFormatting>
  <conditionalFormatting sqref="A55:G55">
    <cfRule type="expression" dxfId="1258" priority="11">
      <formula>$Q$1="○"</formula>
    </cfRule>
  </conditionalFormatting>
  <conditionalFormatting sqref="A83:J83">
    <cfRule type="expression" dxfId="1257" priority="10">
      <formula>$Q$1="○"</formula>
    </cfRule>
  </conditionalFormatting>
  <conditionalFormatting sqref="J25:J26">
    <cfRule type="expression" dxfId="1256" priority="8">
      <formula>$I25="追加"</formula>
    </cfRule>
    <cfRule type="expression" dxfId="1255" priority="9">
      <formula>$I25="新規"</formula>
    </cfRule>
  </conditionalFormatting>
  <conditionalFormatting sqref="J27:K27">
    <cfRule type="expression" dxfId="1254" priority="6">
      <formula>$I27="追加"</formula>
    </cfRule>
    <cfRule type="expression" dxfId="1253" priority="7">
      <formula>$I27="新規"</formula>
    </cfRule>
  </conditionalFormatting>
  <conditionalFormatting sqref="A59:G59">
    <cfRule type="expression" dxfId="1252" priority="5">
      <formula>"$Q$1=○"</formula>
    </cfRule>
  </conditionalFormatting>
  <conditionalFormatting sqref="K25">
    <cfRule type="expression" dxfId="1251" priority="3">
      <formula>$I25="追加"</formula>
    </cfRule>
    <cfRule type="expression" dxfId="1250" priority="4">
      <formula>$I25="新規"</formula>
    </cfRule>
  </conditionalFormatting>
  <conditionalFormatting sqref="K26">
    <cfRule type="expression" dxfId="1249" priority="1">
      <formula>$I26="追加"</formula>
    </cfRule>
    <cfRule type="expression" dxfId="124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247" priority="47">
      <formula>$Q$1="○"</formula>
    </cfRule>
  </conditionalFormatting>
  <conditionalFormatting sqref="C39">
    <cfRule type="expression" dxfId="1246" priority="45">
      <formula>$C$39&gt;$B$39/2</formula>
    </cfRule>
    <cfRule type="expression" dxfId="1245" priority="46">
      <formula>$C$39&gt;10000000</formula>
    </cfRule>
  </conditionalFormatting>
  <conditionalFormatting sqref="C40">
    <cfRule type="expression" dxfId="1244" priority="43">
      <formula>$C$40&gt;$B$40/2</formula>
    </cfRule>
    <cfRule type="expression" dxfId="1243" priority="44">
      <formula>$C$40&gt;1000000</formula>
    </cfRule>
  </conditionalFormatting>
  <conditionalFormatting sqref="C41">
    <cfRule type="expression" dxfId="1242" priority="41">
      <formula>$C$41&gt;$B$41/2</formula>
    </cfRule>
    <cfRule type="expression" dxfId="1241" priority="42">
      <formula>$C$41&gt;100000</formula>
    </cfRule>
  </conditionalFormatting>
  <conditionalFormatting sqref="R9">
    <cfRule type="expression" dxfId="1240" priority="38">
      <formula>R9="NG"</formula>
    </cfRule>
  </conditionalFormatting>
  <conditionalFormatting sqref="K29:K32 K34:K36 L25:M36">
    <cfRule type="expression" dxfId="1239" priority="21">
      <formula>$J25="追加"</formula>
    </cfRule>
    <cfRule type="expression" dxfId="1238" priority="40">
      <formula>$J25="新規"</formula>
    </cfRule>
  </conditionalFormatting>
  <conditionalFormatting sqref="B39:B41">
    <cfRule type="expression" dxfId="1237" priority="39">
      <formula>($C39+$D39+$E39)&lt;&gt;$B39</formula>
    </cfRule>
  </conditionalFormatting>
  <conditionalFormatting sqref="R39:T41">
    <cfRule type="expression" dxfId="1236" priority="36">
      <formula>R39="NG"</formula>
    </cfRule>
    <cfRule type="expression" dxfId="1235" priority="37">
      <formula>$R21="NG"</formula>
    </cfRule>
  </conditionalFormatting>
  <conditionalFormatting sqref="T42">
    <cfRule type="expression" dxfId="1234" priority="34">
      <formula>T42="NG"</formula>
    </cfRule>
    <cfRule type="expression" dxfId="1233" priority="35">
      <formula>$R24="NG"</formula>
    </cfRule>
  </conditionalFormatting>
  <conditionalFormatting sqref="R60:R61">
    <cfRule type="expression" dxfId="1232" priority="32">
      <formula>R60="NG"</formula>
    </cfRule>
    <cfRule type="expression" dxfId="1231" priority="33">
      <formula>$R43="NG"</formula>
    </cfRule>
  </conditionalFormatting>
  <conditionalFormatting sqref="R65">
    <cfRule type="expression" dxfId="1230" priority="31">
      <formula>R65="NG"</formula>
    </cfRule>
  </conditionalFormatting>
  <conditionalFormatting sqref="R3">
    <cfRule type="expression" dxfId="1229" priority="29">
      <formula>$R3&lt;&gt;"要修正！"</formula>
    </cfRule>
    <cfRule type="expression" dxfId="1228" priority="30">
      <formula>$R3="要修正！"</formula>
    </cfRule>
  </conditionalFormatting>
  <conditionalFormatting sqref="S34:S36 S25:S32">
    <cfRule type="expression" dxfId="1227" priority="48">
      <formula>S25="NG"</formula>
    </cfRule>
  </conditionalFormatting>
  <conditionalFormatting sqref="S59">
    <cfRule type="expression" dxfId="1226" priority="28">
      <formula>S59="NG"</formula>
    </cfRule>
  </conditionalFormatting>
  <conditionalFormatting sqref="R59">
    <cfRule type="expression" dxfId="1225" priority="26">
      <formula>R59="NG"</formula>
    </cfRule>
    <cfRule type="expression" dxfId="1224" priority="27">
      <formula>$R42="NG"</formula>
    </cfRule>
  </conditionalFormatting>
  <conditionalFormatting sqref="R72">
    <cfRule type="expression" dxfId="1223" priority="25">
      <formula>R72="NG"</formula>
    </cfRule>
  </conditionalFormatting>
  <conditionalFormatting sqref="R25:R36">
    <cfRule type="expression" dxfId="1222" priority="24">
      <formula>R25="NG"</formula>
    </cfRule>
  </conditionalFormatting>
  <conditionalFormatting sqref="S12:S19">
    <cfRule type="expression" dxfId="1221" priority="22">
      <formula>$S12="NG"</formula>
    </cfRule>
    <cfRule type="expression" dxfId="1220" priority="23">
      <formula>$R1048572="NG"</formula>
    </cfRule>
  </conditionalFormatting>
  <conditionalFormatting sqref="T25:T36">
    <cfRule type="expression" dxfId="1219" priority="20">
      <formula>T25="NG"</formula>
    </cfRule>
  </conditionalFormatting>
  <conditionalFormatting sqref="K33">
    <cfRule type="expression" dxfId="1218" priority="17">
      <formula>$J33="追加"</formula>
    </cfRule>
    <cfRule type="expression" dxfId="1217" priority="18">
      <formula>$J33="新規"</formula>
    </cfRule>
  </conditionalFormatting>
  <conditionalFormatting sqref="S33">
    <cfRule type="expression" dxfId="1216" priority="19">
      <formula>S33="NG"</formula>
    </cfRule>
  </conditionalFormatting>
  <conditionalFormatting sqref="K28">
    <cfRule type="expression" dxfId="1215" priority="15">
      <formula>$J28="追加"</formula>
    </cfRule>
    <cfRule type="expression" dxfId="1214" priority="16">
      <formula>$J28="新規"</formula>
    </cfRule>
  </conditionalFormatting>
  <conditionalFormatting sqref="L9">
    <cfRule type="expression" dxfId="1213" priority="14">
      <formula>$L$9="NG"</formula>
    </cfRule>
  </conditionalFormatting>
  <conditionalFormatting sqref="R4:R5">
    <cfRule type="expression" dxfId="1212" priority="13">
      <formula>$R$3="要修正！"</formula>
    </cfRule>
  </conditionalFormatting>
  <conditionalFormatting sqref="A41:H41">
    <cfRule type="expression" dxfId="1211" priority="12">
      <formula>$Q$1="○"</formula>
    </cfRule>
  </conditionalFormatting>
  <conditionalFormatting sqref="A55:G55">
    <cfRule type="expression" dxfId="1210" priority="11">
      <formula>$Q$1="○"</formula>
    </cfRule>
  </conditionalFormatting>
  <conditionalFormatting sqref="A83:J83">
    <cfRule type="expression" dxfId="1209" priority="10">
      <formula>$Q$1="○"</formula>
    </cfRule>
  </conditionalFormatting>
  <conditionalFormatting sqref="J25:J26">
    <cfRule type="expression" dxfId="1208" priority="8">
      <formula>$I25="追加"</formula>
    </cfRule>
    <cfRule type="expression" dxfId="1207" priority="9">
      <formula>$I25="新規"</formula>
    </cfRule>
  </conditionalFormatting>
  <conditionalFormatting sqref="J27:K27">
    <cfRule type="expression" dxfId="1206" priority="6">
      <formula>$I27="追加"</formula>
    </cfRule>
    <cfRule type="expression" dxfId="1205" priority="7">
      <formula>$I27="新規"</formula>
    </cfRule>
  </conditionalFormatting>
  <conditionalFormatting sqref="A59:G59">
    <cfRule type="expression" dxfId="1204" priority="5">
      <formula>"$Q$1=○"</formula>
    </cfRule>
  </conditionalFormatting>
  <conditionalFormatting sqref="K25">
    <cfRule type="expression" dxfId="1203" priority="3">
      <formula>$I25="追加"</formula>
    </cfRule>
    <cfRule type="expression" dxfId="1202" priority="4">
      <formula>$I25="新規"</formula>
    </cfRule>
  </conditionalFormatting>
  <conditionalFormatting sqref="K26">
    <cfRule type="expression" dxfId="1201" priority="1">
      <formula>$I26="追加"</formula>
    </cfRule>
    <cfRule type="expression" dxfId="120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199" priority="47">
      <formula>$Q$1="○"</formula>
    </cfRule>
  </conditionalFormatting>
  <conditionalFormatting sqref="C39">
    <cfRule type="expression" dxfId="1198" priority="45">
      <formula>$C$39&gt;$B$39/2</formula>
    </cfRule>
    <cfRule type="expression" dxfId="1197" priority="46">
      <formula>$C$39&gt;10000000</formula>
    </cfRule>
  </conditionalFormatting>
  <conditionalFormatting sqref="C40">
    <cfRule type="expression" dxfId="1196" priority="43">
      <formula>$C$40&gt;$B$40/2</formula>
    </cfRule>
    <cfRule type="expression" dxfId="1195" priority="44">
      <formula>$C$40&gt;1000000</formula>
    </cfRule>
  </conditionalFormatting>
  <conditionalFormatting sqref="C41">
    <cfRule type="expression" dxfId="1194" priority="41">
      <formula>$C$41&gt;$B$41/2</formula>
    </cfRule>
    <cfRule type="expression" dxfId="1193" priority="42">
      <formula>$C$41&gt;100000</formula>
    </cfRule>
  </conditionalFormatting>
  <conditionalFormatting sqref="R9">
    <cfRule type="expression" dxfId="1192" priority="38">
      <formula>R9="NG"</formula>
    </cfRule>
  </conditionalFormatting>
  <conditionalFormatting sqref="K29:K32 K34:K36 L25:M36">
    <cfRule type="expression" dxfId="1191" priority="21">
      <formula>$J25="追加"</formula>
    </cfRule>
    <cfRule type="expression" dxfId="1190" priority="40">
      <formula>$J25="新規"</formula>
    </cfRule>
  </conditionalFormatting>
  <conditionalFormatting sqref="B39:B41">
    <cfRule type="expression" dxfId="1189" priority="39">
      <formula>($C39+$D39+$E39)&lt;&gt;$B39</formula>
    </cfRule>
  </conditionalFormatting>
  <conditionalFormatting sqref="R39:T41">
    <cfRule type="expression" dxfId="1188" priority="36">
      <formula>R39="NG"</formula>
    </cfRule>
    <cfRule type="expression" dxfId="1187" priority="37">
      <formula>$R21="NG"</formula>
    </cfRule>
  </conditionalFormatting>
  <conditionalFormatting sqref="T42">
    <cfRule type="expression" dxfId="1186" priority="34">
      <formula>T42="NG"</formula>
    </cfRule>
    <cfRule type="expression" dxfId="1185" priority="35">
      <formula>$R24="NG"</formula>
    </cfRule>
  </conditionalFormatting>
  <conditionalFormatting sqref="R60:R61">
    <cfRule type="expression" dxfId="1184" priority="32">
      <formula>R60="NG"</formula>
    </cfRule>
    <cfRule type="expression" dxfId="1183" priority="33">
      <formula>$R43="NG"</formula>
    </cfRule>
  </conditionalFormatting>
  <conditionalFormatting sqref="R65">
    <cfRule type="expression" dxfId="1182" priority="31">
      <formula>R65="NG"</formula>
    </cfRule>
  </conditionalFormatting>
  <conditionalFormatting sqref="R3">
    <cfRule type="expression" dxfId="1181" priority="29">
      <formula>$R3&lt;&gt;"要修正！"</formula>
    </cfRule>
    <cfRule type="expression" dxfId="1180" priority="30">
      <formula>$R3="要修正！"</formula>
    </cfRule>
  </conditionalFormatting>
  <conditionalFormatting sqref="S34:S36 S25:S32">
    <cfRule type="expression" dxfId="1179" priority="48">
      <formula>S25="NG"</formula>
    </cfRule>
  </conditionalFormatting>
  <conditionalFormatting sqref="S59">
    <cfRule type="expression" dxfId="1178" priority="28">
      <formula>S59="NG"</formula>
    </cfRule>
  </conditionalFormatting>
  <conditionalFormatting sqref="R59">
    <cfRule type="expression" dxfId="1177" priority="26">
      <formula>R59="NG"</formula>
    </cfRule>
    <cfRule type="expression" dxfId="1176" priority="27">
      <formula>$R42="NG"</formula>
    </cfRule>
  </conditionalFormatting>
  <conditionalFormatting sqref="R72">
    <cfRule type="expression" dxfId="1175" priority="25">
      <formula>R72="NG"</formula>
    </cfRule>
  </conditionalFormatting>
  <conditionalFormatting sqref="R25:R36">
    <cfRule type="expression" dxfId="1174" priority="24">
      <formula>R25="NG"</formula>
    </cfRule>
  </conditionalFormatting>
  <conditionalFormatting sqref="S12:S19">
    <cfRule type="expression" dxfId="1173" priority="22">
      <formula>$S12="NG"</formula>
    </cfRule>
    <cfRule type="expression" dxfId="1172" priority="23">
      <formula>$R1048572="NG"</formula>
    </cfRule>
  </conditionalFormatting>
  <conditionalFormatting sqref="T25:T36">
    <cfRule type="expression" dxfId="1171" priority="20">
      <formula>T25="NG"</formula>
    </cfRule>
  </conditionalFormatting>
  <conditionalFormatting sqref="K33">
    <cfRule type="expression" dxfId="1170" priority="17">
      <formula>$J33="追加"</formula>
    </cfRule>
    <cfRule type="expression" dxfId="1169" priority="18">
      <formula>$J33="新規"</formula>
    </cfRule>
  </conditionalFormatting>
  <conditionalFormatting sqref="S33">
    <cfRule type="expression" dxfId="1168" priority="19">
      <formula>S33="NG"</formula>
    </cfRule>
  </conditionalFormatting>
  <conditionalFormatting sqref="K28">
    <cfRule type="expression" dxfId="1167" priority="15">
      <formula>$J28="追加"</formula>
    </cfRule>
    <cfRule type="expression" dxfId="1166" priority="16">
      <formula>$J28="新規"</formula>
    </cfRule>
  </conditionalFormatting>
  <conditionalFormatting sqref="L9">
    <cfRule type="expression" dxfId="1165" priority="14">
      <formula>$L$9="NG"</formula>
    </cfRule>
  </conditionalFormatting>
  <conditionalFormatting sqref="R4:R5">
    <cfRule type="expression" dxfId="1164" priority="13">
      <formula>$R$3="要修正！"</formula>
    </cfRule>
  </conditionalFormatting>
  <conditionalFormatting sqref="A41:H41">
    <cfRule type="expression" dxfId="1163" priority="12">
      <formula>$Q$1="○"</formula>
    </cfRule>
  </conditionalFormatting>
  <conditionalFormatting sqref="A55:G55">
    <cfRule type="expression" dxfId="1162" priority="11">
      <formula>$Q$1="○"</formula>
    </cfRule>
  </conditionalFormatting>
  <conditionalFormatting sqref="A83:J83">
    <cfRule type="expression" dxfId="1161" priority="10">
      <formula>$Q$1="○"</formula>
    </cfRule>
  </conditionalFormatting>
  <conditionalFormatting sqref="J25:J26">
    <cfRule type="expression" dxfId="1160" priority="8">
      <formula>$I25="追加"</formula>
    </cfRule>
    <cfRule type="expression" dxfId="1159" priority="9">
      <formula>$I25="新規"</formula>
    </cfRule>
  </conditionalFormatting>
  <conditionalFormatting sqref="J27:K27">
    <cfRule type="expression" dxfId="1158" priority="6">
      <formula>$I27="追加"</formula>
    </cfRule>
    <cfRule type="expression" dxfId="1157" priority="7">
      <formula>$I27="新規"</formula>
    </cfRule>
  </conditionalFormatting>
  <conditionalFormatting sqref="A59:G59">
    <cfRule type="expression" dxfId="1156" priority="5">
      <formula>"$Q$1=○"</formula>
    </cfRule>
  </conditionalFormatting>
  <conditionalFormatting sqref="K25">
    <cfRule type="expression" dxfId="1155" priority="3">
      <formula>$I25="追加"</formula>
    </cfRule>
    <cfRule type="expression" dxfId="1154" priority="4">
      <formula>$I25="新規"</formula>
    </cfRule>
  </conditionalFormatting>
  <conditionalFormatting sqref="K26">
    <cfRule type="expression" dxfId="1153" priority="1">
      <formula>$I26="追加"</formula>
    </cfRule>
    <cfRule type="expression" dxfId="115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607" priority="47">
      <formula>$Q$1="○"</formula>
    </cfRule>
  </conditionalFormatting>
  <conditionalFormatting sqref="C39">
    <cfRule type="expression" dxfId="4606" priority="45">
      <formula>$C$39&gt;$B$39/2</formula>
    </cfRule>
    <cfRule type="expression" dxfId="4605" priority="46">
      <formula>$C$39&gt;10000000</formula>
    </cfRule>
  </conditionalFormatting>
  <conditionalFormatting sqref="C40">
    <cfRule type="expression" dxfId="4604" priority="43">
      <formula>$C$40&gt;$B$40/2</formula>
    </cfRule>
    <cfRule type="expression" dxfId="4603" priority="44">
      <formula>$C$40&gt;1000000</formula>
    </cfRule>
  </conditionalFormatting>
  <conditionalFormatting sqref="C41">
    <cfRule type="expression" dxfId="4602" priority="41">
      <formula>$C$41&gt;$B$41/2</formula>
    </cfRule>
    <cfRule type="expression" dxfId="4601" priority="42">
      <formula>$C$41&gt;100000</formula>
    </cfRule>
  </conditionalFormatting>
  <conditionalFormatting sqref="R9">
    <cfRule type="expression" dxfId="4600" priority="38">
      <formula>R9="NG"</formula>
    </cfRule>
  </conditionalFormatting>
  <conditionalFormatting sqref="K29:K32 K34:K36 L25:M36">
    <cfRule type="expression" dxfId="4599" priority="21">
      <formula>$J25="追加"</formula>
    </cfRule>
    <cfRule type="expression" dxfId="4598" priority="40">
      <formula>$J25="新規"</formula>
    </cfRule>
  </conditionalFormatting>
  <conditionalFormatting sqref="B39:B41">
    <cfRule type="expression" dxfId="4597" priority="39">
      <formula>($C39+$D39+$E39)&lt;&gt;$B39</formula>
    </cfRule>
  </conditionalFormatting>
  <conditionalFormatting sqref="R39:T41">
    <cfRule type="expression" dxfId="4596" priority="36">
      <formula>R39="NG"</formula>
    </cfRule>
    <cfRule type="expression" dxfId="4595" priority="37">
      <formula>$R21="NG"</formula>
    </cfRule>
  </conditionalFormatting>
  <conditionalFormatting sqref="T42">
    <cfRule type="expression" dxfId="4594" priority="34">
      <formula>T42="NG"</formula>
    </cfRule>
    <cfRule type="expression" dxfId="4593" priority="35">
      <formula>$R24="NG"</formula>
    </cfRule>
  </conditionalFormatting>
  <conditionalFormatting sqref="R60:R61">
    <cfRule type="expression" dxfId="4592" priority="32">
      <formula>R60="NG"</formula>
    </cfRule>
    <cfRule type="expression" dxfId="4591" priority="33">
      <formula>$R43="NG"</formula>
    </cfRule>
  </conditionalFormatting>
  <conditionalFormatting sqref="R65">
    <cfRule type="expression" dxfId="4590" priority="31">
      <formula>R65="NG"</formula>
    </cfRule>
  </conditionalFormatting>
  <conditionalFormatting sqref="R3">
    <cfRule type="expression" dxfId="4589" priority="29">
      <formula>$R3&lt;&gt;"要修正！"</formula>
    </cfRule>
    <cfRule type="expression" dxfId="4588" priority="30">
      <formula>$R3="要修正！"</formula>
    </cfRule>
  </conditionalFormatting>
  <conditionalFormatting sqref="S34:S36 S25:S32">
    <cfRule type="expression" dxfId="4587" priority="48">
      <formula>S25="NG"</formula>
    </cfRule>
  </conditionalFormatting>
  <conditionalFormatting sqref="S59">
    <cfRule type="expression" dxfId="4586" priority="28">
      <formula>S59="NG"</formula>
    </cfRule>
  </conditionalFormatting>
  <conditionalFormatting sqref="R59">
    <cfRule type="expression" dxfId="4585" priority="26">
      <formula>R59="NG"</formula>
    </cfRule>
    <cfRule type="expression" dxfId="4584" priority="27">
      <formula>$R42="NG"</formula>
    </cfRule>
  </conditionalFormatting>
  <conditionalFormatting sqref="R72">
    <cfRule type="expression" dxfId="4583" priority="25">
      <formula>R72="NG"</formula>
    </cfRule>
  </conditionalFormatting>
  <conditionalFormatting sqref="R25:R36">
    <cfRule type="expression" dxfId="4582" priority="24">
      <formula>R25="NG"</formula>
    </cfRule>
  </conditionalFormatting>
  <conditionalFormatting sqref="S12:S19">
    <cfRule type="expression" dxfId="4581" priority="22">
      <formula>$S12="NG"</formula>
    </cfRule>
    <cfRule type="expression" dxfId="4580" priority="23">
      <formula>$R1048572="NG"</formula>
    </cfRule>
  </conditionalFormatting>
  <conditionalFormatting sqref="T25:T36">
    <cfRule type="expression" dxfId="4579" priority="20">
      <formula>T25="NG"</formula>
    </cfRule>
  </conditionalFormatting>
  <conditionalFormatting sqref="K33">
    <cfRule type="expression" dxfId="4578" priority="17">
      <formula>$J33="追加"</formula>
    </cfRule>
    <cfRule type="expression" dxfId="4577" priority="18">
      <formula>$J33="新規"</formula>
    </cfRule>
  </conditionalFormatting>
  <conditionalFormatting sqref="S33">
    <cfRule type="expression" dxfId="4576" priority="19">
      <formula>S33="NG"</formula>
    </cfRule>
  </conditionalFormatting>
  <conditionalFormatting sqref="K28">
    <cfRule type="expression" dxfId="4575" priority="15">
      <formula>$J28="追加"</formula>
    </cfRule>
    <cfRule type="expression" dxfId="4574" priority="16">
      <formula>$J28="新規"</formula>
    </cfRule>
  </conditionalFormatting>
  <conditionalFormatting sqref="L9">
    <cfRule type="expression" dxfId="4573" priority="14">
      <formula>$L$9="NG"</formula>
    </cfRule>
  </conditionalFormatting>
  <conditionalFormatting sqref="R4:R5">
    <cfRule type="expression" dxfId="4572" priority="13">
      <formula>$R$3="要修正！"</formula>
    </cfRule>
  </conditionalFormatting>
  <conditionalFormatting sqref="A41:H41">
    <cfRule type="expression" dxfId="4571" priority="12">
      <formula>$Q$1="○"</formula>
    </cfRule>
  </conditionalFormatting>
  <conditionalFormatting sqref="A55:G55">
    <cfRule type="expression" dxfId="4570" priority="11">
      <formula>$Q$1="○"</formula>
    </cfRule>
  </conditionalFormatting>
  <conditionalFormatting sqref="A83:J83">
    <cfRule type="expression" dxfId="4569" priority="10">
      <formula>$Q$1="○"</formula>
    </cfRule>
  </conditionalFormatting>
  <conditionalFormatting sqref="J25:J26">
    <cfRule type="expression" dxfId="4568" priority="8">
      <formula>$I25="追加"</formula>
    </cfRule>
    <cfRule type="expression" dxfId="4567" priority="9">
      <formula>$I25="新規"</formula>
    </cfRule>
  </conditionalFormatting>
  <conditionalFormatting sqref="J27:K27">
    <cfRule type="expression" dxfId="4566" priority="6">
      <formula>$I27="追加"</formula>
    </cfRule>
    <cfRule type="expression" dxfId="4565" priority="7">
      <formula>$I27="新規"</formula>
    </cfRule>
  </conditionalFormatting>
  <conditionalFormatting sqref="A59:G59">
    <cfRule type="expression" dxfId="4564" priority="5">
      <formula>"$Q$1=○"</formula>
    </cfRule>
  </conditionalFormatting>
  <conditionalFormatting sqref="K25">
    <cfRule type="expression" dxfId="4563" priority="3">
      <formula>$I25="追加"</formula>
    </cfRule>
    <cfRule type="expression" dxfId="4562" priority="4">
      <formula>$I25="新規"</formula>
    </cfRule>
  </conditionalFormatting>
  <conditionalFormatting sqref="K26">
    <cfRule type="expression" dxfId="4561" priority="1">
      <formula>$I26="追加"</formula>
    </cfRule>
    <cfRule type="expression" dxfId="456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151" priority="47">
      <formula>$Q$1="○"</formula>
    </cfRule>
  </conditionalFormatting>
  <conditionalFormatting sqref="C39">
    <cfRule type="expression" dxfId="1150" priority="45">
      <formula>$C$39&gt;$B$39/2</formula>
    </cfRule>
    <cfRule type="expression" dxfId="1149" priority="46">
      <formula>$C$39&gt;10000000</formula>
    </cfRule>
  </conditionalFormatting>
  <conditionalFormatting sqref="C40">
    <cfRule type="expression" dxfId="1148" priority="43">
      <formula>$C$40&gt;$B$40/2</formula>
    </cfRule>
    <cfRule type="expression" dxfId="1147" priority="44">
      <formula>$C$40&gt;1000000</formula>
    </cfRule>
  </conditionalFormatting>
  <conditionalFormatting sqref="C41">
    <cfRule type="expression" dxfId="1146" priority="41">
      <formula>$C$41&gt;$B$41/2</formula>
    </cfRule>
    <cfRule type="expression" dxfId="1145" priority="42">
      <formula>$C$41&gt;100000</formula>
    </cfRule>
  </conditionalFormatting>
  <conditionalFormatting sqref="R9">
    <cfRule type="expression" dxfId="1144" priority="38">
      <formula>R9="NG"</formula>
    </cfRule>
  </conditionalFormatting>
  <conditionalFormatting sqref="K29:K32 K34:K36 L25:M36">
    <cfRule type="expression" dxfId="1143" priority="21">
      <formula>$J25="追加"</formula>
    </cfRule>
    <cfRule type="expression" dxfId="1142" priority="40">
      <formula>$J25="新規"</formula>
    </cfRule>
  </conditionalFormatting>
  <conditionalFormatting sqref="B39:B41">
    <cfRule type="expression" dxfId="1141" priority="39">
      <formula>($C39+$D39+$E39)&lt;&gt;$B39</formula>
    </cfRule>
  </conditionalFormatting>
  <conditionalFormatting sqref="R39:T41">
    <cfRule type="expression" dxfId="1140" priority="36">
      <formula>R39="NG"</formula>
    </cfRule>
    <cfRule type="expression" dxfId="1139" priority="37">
      <formula>$R21="NG"</formula>
    </cfRule>
  </conditionalFormatting>
  <conditionalFormatting sqref="T42">
    <cfRule type="expression" dxfId="1138" priority="34">
      <formula>T42="NG"</formula>
    </cfRule>
    <cfRule type="expression" dxfId="1137" priority="35">
      <formula>$R24="NG"</formula>
    </cfRule>
  </conditionalFormatting>
  <conditionalFormatting sqref="R60:R61">
    <cfRule type="expression" dxfId="1136" priority="32">
      <formula>R60="NG"</formula>
    </cfRule>
    <cfRule type="expression" dxfId="1135" priority="33">
      <formula>$R43="NG"</formula>
    </cfRule>
  </conditionalFormatting>
  <conditionalFormatting sqref="R65">
    <cfRule type="expression" dxfId="1134" priority="31">
      <formula>R65="NG"</formula>
    </cfRule>
  </conditionalFormatting>
  <conditionalFormatting sqref="R3">
    <cfRule type="expression" dxfId="1133" priority="29">
      <formula>$R3&lt;&gt;"要修正！"</formula>
    </cfRule>
    <cfRule type="expression" dxfId="1132" priority="30">
      <formula>$R3="要修正！"</formula>
    </cfRule>
  </conditionalFormatting>
  <conditionalFormatting sqref="S34:S36 S25:S32">
    <cfRule type="expression" dxfId="1131" priority="48">
      <formula>S25="NG"</formula>
    </cfRule>
  </conditionalFormatting>
  <conditionalFormatting sqref="S59">
    <cfRule type="expression" dxfId="1130" priority="28">
      <formula>S59="NG"</formula>
    </cfRule>
  </conditionalFormatting>
  <conditionalFormatting sqref="R59">
    <cfRule type="expression" dxfId="1129" priority="26">
      <formula>R59="NG"</formula>
    </cfRule>
    <cfRule type="expression" dxfId="1128" priority="27">
      <formula>$R42="NG"</formula>
    </cfRule>
  </conditionalFormatting>
  <conditionalFormatting sqref="R72">
    <cfRule type="expression" dxfId="1127" priority="25">
      <formula>R72="NG"</formula>
    </cfRule>
  </conditionalFormatting>
  <conditionalFormatting sqref="R25:R36">
    <cfRule type="expression" dxfId="1126" priority="24">
      <formula>R25="NG"</formula>
    </cfRule>
  </conditionalFormatting>
  <conditionalFormatting sqref="S12:S19">
    <cfRule type="expression" dxfId="1125" priority="22">
      <formula>$S12="NG"</formula>
    </cfRule>
    <cfRule type="expression" dxfId="1124" priority="23">
      <formula>$R1048572="NG"</formula>
    </cfRule>
  </conditionalFormatting>
  <conditionalFormatting sqref="T25:T36">
    <cfRule type="expression" dxfId="1123" priority="20">
      <formula>T25="NG"</formula>
    </cfRule>
  </conditionalFormatting>
  <conditionalFormatting sqref="K33">
    <cfRule type="expression" dxfId="1122" priority="17">
      <formula>$J33="追加"</formula>
    </cfRule>
    <cfRule type="expression" dxfId="1121" priority="18">
      <formula>$J33="新規"</formula>
    </cfRule>
  </conditionalFormatting>
  <conditionalFormatting sqref="S33">
    <cfRule type="expression" dxfId="1120" priority="19">
      <formula>S33="NG"</formula>
    </cfRule>
  </conditionalFormatting>
  <conditionalFormatting sqref="K28">
    <cfRule type="expression" dxfId="1119" priority="15">
      <formula>$J28="追加"</formula>
    </cfRule>
    <cfRule type="expression" dxfId="1118" priority="16">
      <formula>$J28="新規"</formula>
    </cfRule>
  </conditionalFormatting>
  <conditionalFormatting sqref="L9">
    <cfRule type="expression" dxfId="1117" priority="14">
      <formula>$L$9="NG"</formula>
    </cfRule>
  </conditionalFormatting>
  <conditionalFormatting sqref="R4:R5">
    <cfRule type="expression" dxfId="1116" priority="13">
      <formula>$R$3="要修正！"</formula>
    </cfRule>
  </conditionalFormatting>
  <conditionalFormatting sqref="A41:H41">
    <cfRule type="expression" dxfId="1115" priority="12">
      <formula>$Q$1="○"</formula>
    </cfRule>
  </conditionalFormatting>
  <conditionalFormatting sqref="A55:G55">
    <cfRule type="expression" dxfId="1114" priority="11">
      <formula>$Q$1="○"</formula>
    </cfRule>
  </conditionalFormatting>
  <conditionalFormatting sqref="A83:J83">
    <cfRule type="expression" dxfId="1113" priority="10">
      <formula>$Q$1="○"</formula>
    </cfRule>
  </conditionalFormatting>
  <conditionalFormatting sqref="J25:J26">
    <cfRule type="expression" dxfId="1112" priority="8">
      <formula>$I25="追加"</formula>
    </cfRule>
    <cfRule type="expression" dxfId="1111" priority="9">
      <formula>$I25="新規"</formula>
    </cfRule>
  </conditionalFormatting>
  <conditionalFormatting sqref="J27:K27">
    <cfRule type="expression" dxfId="1110" priority="6">
      <formula>$I27="追加"</formula>
    </cfRule>
    <cfRule type="expression" dxfId="1109" priority="7">
      <formula>$I27="新規"</formula>
    </cfRule>
  </conditionalFormatting>
  <conditionalFormatting sqref="A59:G59">
    <cfRule type="expression" dxfId="1108" priority="5">
      <formula>"$Q$1=○"</formula>
    </cfRule>
  </conditionalFormatting>
  <conditionalFormatting sqref="K25">
    <cfRule type="expression" dxfId="1107" priority="3">
      <formula>$I25="追加"</formula>
    </cfRule>
    <cfRule type="expression" dxfId="1106" priority="4">
      <formula>$I25="新規"</formula>
    </cfRule>
  </conditionalFormatting>
  <conditionalFormatting sqref="K26">
    <cfRule type="expression" dxfId="1105" priority="1">
      <formula>$I26="追加"</formula>
    </cfRule>
    <cfRule type="expression" dxfId="110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103" priority="47">
      <formula>$Q$1="○"</formula>
    </cfRule>
  </conditionalFormatting>
  <conditionalFormatting sqref="C39">
    <cfRule type="expression" dxfId="1102" priority="45">
      <formula>$C$39&gt;$B$39/2</formula>
    </cfRule>
    <cfRule type="expression" dxfId="1101" priority="46">
      <formula>$C$39&gt;10000000</formula>
    </cfRule>
  </conditionalFormatting>
  <conditionalFormatting sqref="C40">
    <cfRule type="expression" dxfId="1100" priority="43">
      <formula>$C$40&gt;$B$40/2</formula>
    </cfRule>
    <cfRule type="expression" dxfId="1099" priority="44">
      <formula>$C$40&gt;1000000</formula>
    </cfRule>
  </conditionalFormatting>
  <conditionalFormatting sqref="C41">
    <cfRule type="expression" dxfId="1098" priority="41">
      <formula>$C$41&gt;$B$41/2</formula>
    </cfRule>
    <cfRule type="expression" dxfId="1097" priority="42">
      <formula>$C$41&gt;100000</formula>
    </cfRule>
  </conditionalFormatting>
  <conditionalFormatting sqref="R9">
    <cfRule type="expression" dxfId="1096" priority="38">
      <formula>R9="NG"</formula>
    </cfRule>
  </conditionalFormatting>
  <conditionalFormatting sqref="K29:K32 K34:K36 L25:M36">
    <cfRule type="expression" dxfId="1095" priority="21">
      <formula>$J25="追加"</formula>
    </cfRule>
    <cfRule type="expression" dxfId="1094" priority="40">
      <formula>$J25="新規"</formula>
    </cfRule>
  </conditionalFormatting>
  <conditionalFormatting sqref="B39:B41">
    <cfRule type="expression" dxfId="1093" priority="39">
      <formula>($C39+$D39+$E39)&lt;&gt;$B39</formula>
    </cfRule>
  </conditionalFormatting>
  <conditionalFormatting sqref="R39:T41">
    <cfRule type="expression" dxfId="1092" priority="36">
      <formula>R39="NG"</formula>
    </cfRule>
    <cfRule type="expression" dxfId="1091" priority="37">
      <formula>$R21="NG"</formula>
    </cfRule>
  </conditionalFormatting>
  <conditionalFormatting sqref="T42">
    <cfRule type="expression" dxfId="1090" priority="34">
      <formula>T42="NG"</formula>
    </cfRule>
    <cfRule type="expression" dxfId="1089" priority="35">
      <formula>$R24="NG"</formula>
    </cfRule>
  </conditionalFormatting>
  <conditionalFormatting sqref="R60:R61">
    <cfRule type="expression" dxfId="1088" priority="32">
      <formula>R60="NG"</formula>
    </cfRule>
    <cfRule type="expression" dxfId="1087" priority="33">
      <formula>$R43="NG"</formula>
    </cfRule>
  </conditionalFormatting>
  <conditionalFormatting sqref="R65">
    <cfRule type="expression" dxfId="1086" priority="31">
      <formula>R65="NG"</formula>
    </cfRule>
  </conditionalFormatting>
  <conditionalFormatting sqref="R3">
    <cfRule type="expression" dxfId="1085" priority="29">
      <formula>$R3&lt;&gt;"要修正！"</formula>
    </cfRule>
    <cfRule type="expression" dxfId="1084" priority="30">
      <formula>$R3="要修正！"</formula>
    </cfRule>
  </conditionalFormatting>
  <conditionalFormatting sqref="S34:S36 S25:S32">
    <cfRule type="expression" dxfId="1083" priority="48">
      <formula>S25="NG"</formula>
    </cfRule>
  </conditionalFormatting>
  <conditionalFormatting sqref="S59">
    <cfRule type="expression" dxfId="1082" priority="28">
      <formula>S59="NG"</formula>
    </cfRule>
  </conditionalFormatting>
  <conditionalFormatting sqref="R59">
    <cfRule type="expression" dxfId="1081" priority="26">
      <formula>R59="NG"</formula>
    </cfRule>
    <cfRule type="expression" dxfId="1080" priority="27">
      <formula>$R42="NG"</formula>
    </cfRule>
  </conditionalFormatting>
  <conditionalFormatting sqref="R72">
    <cfRule type="expression" dxfId="1079" priority="25">
      <formula>R72="NG"</formula>
    </cfRule>
  </conditionalFormatting>
  <conditionalFormatting sqref="R25:R36">
    <cfRule type="expression" dxfId="1078" priority="24">
      <formula>R25="NG"</formula>
    </cfRule>
  </conditionalFormatting>
  <conditionalFormatting sqref="S12:S19">
    <cfRule type="expression" dxfId="1077" priority="22">
      <formula>$S12="NG"</formula>
    </cfRule>
    <cfRule type="expression" dxfId="1076" priority="23">
      <formula>$R1048572="NG"</formula>
    </cfRule>
  </conditionalFormatting>
  <conditionalFormatting sqref="T25:T36">
    <cfRule type="expression" dxfId="1075" priority="20">
      <formula>T25="NG"</formula>
    </cfRule>
  </conditionalFormatting>
  <conditionalFormatting sqref="K33">
    <cfRule type="expression" dxfId="1074" priority="17">
      <formula>$J33="追加"</formula>
    </cfRule>
    <cfRule type="expression" dxfId="1073" priority="18">
      <formula>$J33="新規"</formula>
    </cfRule>
  </conditionalFormatting>
  <conditionalFormatting sqref="S33">
    <cfRule type="expression" dxfId="1072" priority="19">
      <formula>S33="NG"</formula>
    </cfRule>
  </conditionalFormatting>
  <conditionalFormatting sqref="K28">
    <cfRule type="expression" dxfId="1071" priority="15">
      <formula>$J28="追加"</formula>
    </cfRule>
    <cfRule type="expression" dxfId="1070" priority="16">
      <formula>$J28="新規"</formula>
    </cfRule>
  </conditionalFormatting>
  <conditionalFormatting sqref="L9">
    <cfRule type="expression" dxfId="1069" priority="14">
      <formula>$L$9="NG"</formula>
    </cfRule>
  </conditionalFormatting>
  <conditionalFormatting sqref="R4:R5">
    <cfRule type="expression" dxfId="1068" priority="13">
      <formula>$R$3="要修正！"</formula>
    </cfRule>
  </conditionalFormatting>
  <conditionalFormatting sqref="A41:H41">
    <cfRule type="expression" dxfId="1067" priority="12">
      <formula>$Q$1="○"</formula>
    </cfRule>
  </conditionalFormatting>
  <conditionalFormatting sqref="A55:G55">
    <cfRule type="expression" dxfId="1066" priority="11">
      <formula>$Q$1="○"</formula>
    </cfRule>
  </conditionalFormatting>
  <conditionalFormatting sqref="A83:J83">
    <cfRule type="expression" dxfId="1065" priority="10">
      <formula>$Q$1="○"</formula>
    </cfRule>
  </conditionalFormatting>
  <conditionalFormatting sqref="J25:J26">
    <cfRule type="expression" dxfId="1064" priority="8">
      <formula>$I25="追加"</formula>
    </cfRule>
    <cfRule type="expression" dxfId="1063" priority="9">
      <formula>$I25="新規"</formula>
    </cfRule>
  </conditionalFormatting>
  <conditionalFormatting sqref="J27:K27">
    <cfRule type="expression" dxfId="1062" priority="6">
      <formula>$I27="追加"</formula>
    </cfRule>
    <cfRule type="expression" dxfId="1061" priority="7">
      <formula>$I27="新規"</formula>
    </cfRule>
  </conditionalFormatting>
  <conditionalFormatting sqref="A59:G59">
    <cfRule type="expression" dxfId="1060" priority="5">
      <formula>"$Q$1=○"</formula>
    </cfRule>
  </conditionalFormatting>
  <conditionalFormatting sqref="K25">
    <cfRule type="expression" dxfId="1059" priority="3">
      <formula>$I25="追加"</formula>
    </cfRule>
    <cfRule type="expression" dxfId="1058" priority="4">
      <formula>$I25="新規"</formula>
    </cfRule>
  </conditionalFormatting>
  <conditionalFormatting sqref="K26">
    <cfRule type="expression" dxfId="1057" priority="1">
      <formula>$I26="追加"</formula>
    </cfRule>
    <cfRule type="expression" dxfId="105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055" priority="47">
      <formula>$Q$1="○"</formula>
    </cfRule>
  </conditionalFormatting>
  <conditionalFormatting sqref="C39">
    <cfRule type="expression" dxfId="1054" priority="45">
      <formula>$C$39&gt;$B$39/2</formula>
    </cfRule>
    <cfRule type="expression" dxfId="1053" priority="46">
      <formula>$C$39&gt;10000000</formula>
    </cfRule>
  </conditionalFormatting>
  <conditionalFormatting sqref="C40">
    <cfRule type="expression" dxfId="1052" priority="43">
      <formula>$C$40&gt;$B$40/2</formula>
    </cfRule>
    <cfRule type="expression" dxfId="1051" priority="44">
      <formula>$C$40&gt;1000000</formula>
    </cfRule>
  </conditionalFormatting>
  <conditionalFormatting sqref="C41">
    <cfRule type="expression" dxfId="1050" priority="41">
      <formula>$C$41&gt;$B$41/2</formula>
    </cfRule>
    <cfRule type="expression" dxfId="1049" priority="42">
      <formula>$C$41&gt;100000</formula>
    </cfRule>
  </conditionalFormatting>
  <conditionalFormatting sqref="R9">
    <cfRule type="expression" dxfId="1048" priority="38">
      <formula>R9="NG"</formula>
    </cfRule>
  </conditionalFormatting>
  <conditionalFormatting sqref="K29:K32 K34:K36 L25:M36">
    <cfRule type="expression" dxfId="1047" priority="21">
      <formula>$J25="追加"</formula>
    </cfRule>
    <cfRule type="expression" dxfId="1046" priority="40">
      <formula>$J25="新規"</formula>
    </cfRule>
  </conditionalFormatting>
  <conditionalFormatting sqref="B39:B41">
    <cfRule type="expression" dxfId="1045" priority="39">
      <formula>($C39+$D39+$E39)&lt;&gt;$B39</formula>
    </cfRule>
  </conditionalFormatting>
  <conditionalFormatting sqref="R39:T41">
    <cfRule type="expression" dxfId="1044" priority="36">
      <formula>R39="NG"</formula>
    </cfRule>
    <cfRule type="expression" dxfId="1043" priority="37">
      <formula>$R21="NG"</formula>
    </cfRule>
  </conditionalFormatting>
  <conditionalFormatting sqref="T42">
    <cfRule type="expression" dxfId="1042" priority="34">
      <formula>T42="NG"</formula>
    </cfRule>
    <cfRule type="expression" dxfId="1041" priority="35">
      <formula>$R24="NG"</formula>
    </cfRule>
  </conditionalFormatting>
  <conditionalFormatting sqref="R60:R61">
    <cfRule type="expression" dxfId="1040" priority="32">
      <formula>R60="NG"</formula>
    </cfRule>
    <cfRule type="expression" dxfId="1039" priority="33">
      <formula>$R43="NG"</formula>
    </cfRule>
  </conditionalFormatting>
  <conditionalFormatting sqref="R65">
    <cfRule type="expression" dxfId="1038" priority="31">
      <formula>R65="NG"</formula>
    </cfRule>
  </conditionalFormatting>
  <conditionalFormatting sqref="R3">
    <cfRule type="expression" dxfId="1037" priority="29">
      <formula>$R3&lt;&gt;"要修正！"</formula>
    </cfRule>
    <cfRule type="expression" dxfId="1036" priority="30">
      <formula>$R3="要修正！"</formula>
    </cfRule>
  </conditionalFormatting>
  <conditionalFormatting sqref="S34:S36 S25:S32">
    <cfRule type="expression" dxfId="1035" priority="48">
      <formula>S25="NG"</formula>
    </cfRule>
  </conditionalFormatting>
  <conditionalFormatting sqref="S59">
    <cfRule type="expression" dxfId="1034" priority="28">
      <formula>S59="NG"</formula>
    </cfRule>
  </conditionalFormatting>
  <conditionalFormatting sqref="R59">
    <cfRule type="expression" dxfId="1033" priority="26">
      <formula>R59="NG"</formula>
    </cfRule>
    <cfRule type="expression" dxfId="1032" priority="27">
      <formula>$R42="NG"</formula>
    </cfRule>
  </conditionalFormatting>
  <conditionalFormatting sqref="R72">
    <cfRule type="expression" dxfId="1031" priority="25">
      <formula>R72="NG"</formula>
    </cfRule>
  </conditionalFormatting>
  <conditionalFormatting sqref="R25:R36">
    <cfRule type="expression" dxfId="1030" priority="24">
      <formula>R25="NG"</formula>
    </cfRule>
  </conditionalFormatting>
  <conditionalFormatting sqref="S12:S19">
    <cfRule type="expression" dxfId="1029" priority="22">
      <formula>$S12="NG"</formula>
    </cfRule>
    <cfRule type="expression" dxfId="1028" priority="23">
      <formula>$R1048572="NG"</formula>
    </cfRule>
  </conditionalFormatting>
  <conditionalFormatting sqref="T25:T36">
    <cfRule type="expression" dxfId="1027" priority="20">
      <formula>T25="NG"</formula>
    </cfRule>
  </conditionalFormatting>
  <conditionalFormatting sqref="K33">
    <cfRule type="expression" dxfId="1026" priority="17">
      <formula>$J33="追加"</formula>
    </cfRule>
    <cfRule type="expression" dxfId="1025" priority="18">
      <formula>$J33="新規"</formula>
    </cfRule>
  </conditionalFormatting>
  <conditionalFormatting sqref="S33">
    <cfRule type="expression" dxfId="1024" priority="19">
      <formula>S33="NG"</formula>
    </cfRule>
  </conditionalFormatting>
  <conditionalFormatting sqref="K28">
    <cfRule type="expression" dxfId="1023" priority="15">
      <formula>$J28="追加"</formula>
    </cfRule>
    <cfRule type="expression" dxfId="1022" priority="16">
      <formula>$J28="新規"</formula>
    </cfRule>
  </conditionalFormatting>
  <conditionalFormatting sqref="L9">
    <cfRule type="expression" dxfId="1021" priority="14">
      <formula>$L$9="NG"</formula>
    </cfRule>
  </conditionalFormatting>
  <conditionalFormatting sqref="R4:R5">
    <cfRule type="expression" dxfId="1020" priority="13">
      <formula>$R$3="要修正！"</formula>
    </cfRule>
  </conditionalFormatting>
  <conditionalFormatting sqref="A41:H41">
    <cfRule type="expression" dxfId="1019" priority="12">
      <formula>$Q$1="○"</formula>
    </cfRule>
  </conditionalFormatting>
  <conditionalFormatting sqref="A55:G55">
    <cfRule type="expression" dxfId="1018" priority="11">
      <formula>$Q$1="○"</formula>
    </cfRule>
  </conditionalFormatting>
  <conditionalFormatting sqref="A83:J83">
    <cfRule type="expression" dxfId="1017" priority="10">
      <formula>$Q$1="○"</formula>
    </cfRule>
  </conditionalFormatting>
  <conditionalFormatting sqref="J25:J26">
    <cfRule type="expression" dxfId="1016" priority="8">
      <formula>$I25="追加"</formula>
    </cfRule>
    <cfRule type="expression" dxfId="1015" priority="9">
      <formula>$I25="新規"</formula>
    </cfRule>
  </conditionalFormatting>
  <conditionalFormatting sqref="J27:K27">
    <cfRule type="expression" dxfId="1014" priority="6">
      <formula>$I27="追加"</formula>
    </cfRule>
    <cfRule type="expression" dxfId="1013" priority="7">
      <formula>$I27="新規"</formula>
    </cfRule>
  </conditionalFormatting>
  <conditionalFormatting sqref="A59:G59">
    <cfRule type="expression" dxfId="1012" priority="5">
      <formula>"$Q$1=○"</formula>
    </cfRule>
  </conditionalFormatting>
  <conditionalFormatting sqref="K25">
    <cfRule type="expression" dxfId="1011" priority="3">
      <formula>$I25="追加"</formula>
    </cfRule>
    <cfRule type="expression" dxfId="1010" priority="4">
      <formula>$I25="新規"</formula>
    </cfRule>
  </conditionalFormatting>
  <conditionalFormatting sqref="K26">
    <cfRule type="expression" dxfId="1009" priority="1">
      <formula>$I26="追加"</formula>
    </cfRule>
    <cfRule type="expression" dxfId="100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1007" priority="47">
      <formula>$Q$1="○"</formula>
    </cfRule>
  </conditionalFormatting>
  <conditionalFormatting sqref="C39">
    <cfRule type="expression" dxfId="1006" priority="45">
      <formula>$C$39&gt;$B$39/2</formula>
    </cfRule>
    <cfRule type="expression" dxfId="1005" priority="46">
      <formula>$C$39&gt;10000000</formula>
    </cfRule>
  </conditionalFormatting>
  <conditionalFormatting sqref="C40">
    <cfRule type="expression" dxfId="1004" priority="43">
      <formula>$C$40&gt;$B$40/2</formula>
    </cfRule>
    <cfRule type="expression" dxfId="1003" priority="44">
      <formula>$C$40&gt;1000000</formula>
    </cfRule>
  </conditionalFormatting>
  <conditionalFormatting sqref="C41">
    <cfRule type="expression" dxfId="1002" priority="41">
      <formula>$C$41&gt;$B$41/2</formula>
    </cfRule>
    <cfRule type="expression" dxfId="1001" priority="42">
      <formula>$C$41&gt;100000</formula>
    </cfRule>
  </conditionalFormatting>
  <conditionalFormatting sqref="R9">
    <cfRule type="expression" dxfId="1000" priority="38">
      <formula>R9="NG"</formula>
    </cfRule>
  </conditionalFormatting>
  <conditionalFormatting sqref="K29:K32 K34:K36 L25:M36">
    <cfRule type="expression" dxfId="999" priority="21">
      <formula>$J25="追加"</formula>
    </cfRule>
    <cfRule type="expression" dxfId="998" priority="40">
      <formula>$J25="新規"</formula>
    </cfRule>
  </conditionalFormatting>
  <conditionalFormatting sqref="B39:B41">
    <cfRule type="expression" dxfId="997" priority="39">
      <formula>($C39+$D39+$E39)&lt;&gt;$B39</formula>
    </cfRule>
  </conditionalFormatting>
  <conditionalFormatting sqref="R39:T41">
    <cfRule type="expression" dxfId="996" priority="36">
      <formula>R39="NG"</formula>
    </cfRule>
    <cfRule type="expression" dxfId="995" priority="37">
      <formula>$R21="NG"</formula>
    </cfRule>
  </conditionalFormatting>
  <conditionalFormatting sqref="T42">
    <cfRule type="expression" dxfId="994" priority="34">
      <formula>T42="NG"</formula>
    </cfRule>
    <cfRule type="expression" dxfId="993" priority="35">
      <formula>$R24="NG"</formula>
    </cfRule>
  </conditionalFormatting>
  <conditionalFormatting sqref="R60:R61">
    <cfRule type="expression" dxfId="992" priority="32">
      <formula>R60="NG"</formula>
    </cfRule>
    <cfRule type="expression" dxfId="991" priority="33">
      <formula>$R43="NG"</formula>
    </cfRule>
  </conditionalFormatting>
  <conditionalFormatting sqref="R65">
    <cfRule type="expression" dxfId="990" priority="31">
      <formula>R65="NG"</formula>
    </cfRule>
  </conditionalFormatting>
  <conditionalFormatting sqref="R3">
    <cfRule type="expression" dxfId="989" priority="29">
      <formula>$R3&lt;&gt;"要修正！"</formula>
    </cfRule>
    <cfRule type="expression" dxfId="988" priority="30">
      <formula>$R3="要修正！"</formula>
    </cfRule>
  </conditionalFormatting>
  <conditionalFormatting sqref="S34:S36 S25:S32">
    <cfRule type="expression" dxfId="987" priority="48">
      <formula>S25="NG"</formula>
    </cfRule>
  </conditionalFormatting>
  <conditionalFormatting sqref="S59">
    <cfRule type="expression" dxfId="986" priority="28">
      <formula>S59="NG"</formula>
    </cfRule>
  </conditionalFormatting>
  <conditionalFormatting sqref="R59">
    <cfRule type="expression" dxfId="985" priority="26">
      <formula>R59="NG"</formula>
    </cfRule>
    <cfRule type="expression" dxfId="984" priority="27">
      <formula>$R42="NG"</formula>
    </cfRule>
  </conditionalFormatting>
  <conditionalFormatting sqref="R72">
    <cfRule type="expression" dxfId="983" priority="25">
      <formula>R72="NG"</formula>
    </cfRule>
  </conditionalFormatting>
  <conditionalFormatting sqref="R25:R36">
    <cfRule type="expression" dxfId="982" priority="24">
      <formula>R25="NG"</formula>
    </cfRule>
  </conditionalFormatting>
  <conditionalFormatting sqref="S12:S19">
    <cfRule type="expression" dxfId="981" priority="22">
      <formula>$S12="NG"</formula>
    </cfRule>
    <cfRule type="expression" dxfId="980" priority="23">
      <formula>$R1048572="NG"</formula>
    </cfRule>
  </conditionalFormatting>
  <conditionalFormatting sqref="T25:T36">
    <cfRule type="expression" dxfId="979" priority="20">
      <formula>T25="NG"</formula>
    </cfRule>
  </conditionalFormatting>
  <conditionalFormatting sqref="K33">
    <cfRule type="expression" dxfId="978" priority="17">
      <formula>$J33="追加"</formula>
    </cfRule>
    <cfRule type="expression" dxfId="977" priority="18">
      <formula>$J33="新規"</formula>
    </cfRule>
  </conditionalFormatting>
  <conditionalFormatting sqref="S33">
    <cfRule type="expression" dxfId="976" priority="19">
      <formula>S33="NG"</formula>
    </cfRule>
  </conditionalFormatting>
  <conditionalFormatting sqref="K28">
    <cfRule type="expression" dxfId="975" priority="15">
      <formula>$J28="追加"</formula>
    </cfRule>
    <cfRule type="expression" dxfId="974" priority="16">
      <formula>$J28="新規"</formula>
    </cfRule>
  </conditionalFormatting>
  <conditionalFormatting sqref="L9">
    <cfRule type="expression" dxfId="973" priority="14">
      <formula>$L$9="NG"</formula>
    </cfRule>
  </conditionalFormatting>
  <conditionalFormatting sqref="R4:R5">
    <cfRule type="expression" dxfId="972" priority="13">
      <formula>$R$3="要修正！"</formula>
    </cfRule>
  </conditionalFormatting>
  <conditionalFormatting sqref="A41:H41">
    <cfRule type="expression" dxfId="971" priority="12">
      <formula>$Q$1="○"</formula>
    </cfRule>
  </conditionalFormatting>
  <conditionalFormatting sqref="A55:G55">
    <cfRule type="expression" dxfId="970" priority="11">
      <formula>$Q$1="○"</formula>
    </cfRule>
  </conditionalFormatting>
  <conditionalFormatting sqref="A83:J83">
    <cfRule type="expression" dxfId="969" priority="10">
      <formula>$Q$1="○"</formula>
    </cfRule>
  </conditionalFormatting>
  <conditionalFormatting sqref="J25:J26">
    <cfRule type="expression" dxfId="968" priority="8">
      <formula>$I25="追加"</formula>
    </cfRule>
    <cfRule type="expression" dxfId="967" priority="9">
      <formula>$I25="新規"</formula>
    </cfRule>
  </conditionalFormatting>
  <conditionalFormatting sqref="J27:K27">
    <cfRule type="expression" dxfId="966" priority="6">
      <formula>$I27="追加"</formula>
    </cfRule>
    <cfRule type="expression" dxfId="965" priority="7">
      <formula>$I27="新規"</formula>
    </cfRule>
  </conditionalFormatting>
  <conditionalFormatting sqref="A59:G59">
    <cfRule type="expression" dxfId="964" priority="5">
      <formula>"$Q$1=○"</formula>
    </cfRule>
  </conditionalFormatting>
  <conditionalFormatting sqref="K25">
    <cfRule type="expression" dxfId="963" priority="3">
      <formula>$I25="追加"</formula>
    </cfRule>
    <cfRule type="expression" dxfId="962" priority="4">
      <formula>$I25="新規"</formula>
    </cfRule>
  </conditionalFormatting>
  <conditionalFormatting sqref="K26">
    <cfRule type="expression" dxfId="961" priority="1">
      <formula>$I26="追加"</formula>
    </cfRule>
    <cfRule type="expression" dxfId="96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959" priority="47">
      <formula>$Q$1="○"</formula>
    </cfRule>
  </conditionalFormatting>
  <conditionalFormatting sqref="C39">
    <cfRule type="expression" dxfId="958" priority="45">
      <formula>$C$39&gt;$B$39/2</formula>
    </cfRule>
    <cfRule type="expression" dxfId="957" priority="46">
      <formula>$C$39&gt;10000000</formula>
    </cfRule>
  </conditionalFormatting>
  <conditionalFormatting sqref="C40">
    <cfRule type="expression" dxfId="956" priority="43">
      <formula>$C$40&gt;$B$40/2</formula>
    </cfRule>
    <cfRule type="expression" dxfId="955" priority="44">
      <formula>$C$40&gt;1000000</formula>
    </cfRule>
  </conditionalFormatting>
  <conditionalFormatting sqref="C41">
    <cfRule type="expression" dxfId="954" priority="41">
      <formula>$C$41&gt;$B$41/2</formula>
    </cfRule>
    <cfRule type="expression" dxfId="953" priority="42">
      <formula>$C$41&gt;100000</formula>
    </cfRule>
  </conditionalFormatting>
  <conditionalFormatting sqref="R9">
    <cfRule type="expression" dxfId="952" priority="38">
      <formula>R9="NG"</formula>
    </cfRule>
  </conditionalFormatting>
  <conditionalFormatting sqref="K29:K32 K34:K36 L25:M36">
    <cfRule type="expression" dxfId="951" priority="21">
      <formula>$J25="追加"</formula>
    </cfRule>
    <cfRule type="expression" dxfId="950" priority="40">
      <formula>$J25="新規"</formula>
    </cfRule>
  </conditionalFormatting>
  <conditionalFormatting sqref="B39:B41">
    <cfRule type="expression" dxfId="949" priority="39">
      <formula>($C39+$D39+$E39)&lt;&gt;$B39</formula>
    </cfRule>
  </conditionalFormatting>
  <conditionalFormatting sqref="R39:T41">
    <cfRule type="expression" dxfId="948" priority="36">
      <formula>R39="NG"</formula>
    </cfRule>
    <cfRule type="expression" dxfId="947" priority="37">
      <formula>$R21="NG"</formula>
    </cfRule>
  </conditionalFormatting>
  <conditionalFormatting sqref="T42">
    <cfRule type="expression" dxfId="946" priority="34">
      <formula>T42="NG"</formula>
    </cfRule>
    <cfRule type="expression" dxfId="945" priority="35">
      <formula>$R24="NG"</formula>
    </cfRule>
  </conditionalFormatting>
  <conditionalFormatting sqref="R60:R61">
    <cfRule type="expression" dxfId="944" priority="32">
      <formula>R60="NG"</formula>
    </cfRule>
    <cfRule type="expression" dxfId="943" priority="33">
      <formula>$R43="NG"</formula>
    </cfRule>
  </conditionalFormatting>
  <conditionalFormatting sqref="R65">
    <cfRule type="expression" dxfId="942" priority="31">
      <formula>R65="NG"</formula>
    </cfRule>
  </conditionalFormatting>
  <conditionalFormatting sqref="R3">
    <cfRule type="expression" dxfId="941" priority="29">
      <formula>$R3&lt;&gt;"要修正！"</formula>
    </cfRule>
    <cfRule type="expression" dxfId="940" priority="30">
      <formula>$R3="要修正！"</formula>
    </cfRule>
  </conditionalFormatting>
  <conditionalFormatting sqref="S34:S36 S25:S32">
    <cfRule type="expression" dxfId="939" priority="48">
      <formula>S25="NG"</formula>
    </cfRule>
  </conditionalFormatting>
  <conditionalFormatting sqref="S59">
    <cfRule type="expression" dxfId="938" priority="28">
      <formula>S59="NG"</formula>
    </cfRule>
  </conditionalFormatting>
  <conditionalFormatting sqref="R59">
    <cfRule type="expression" dxfId="937" priority="26">
      <formula>R59="NG"</formula>
    </cfRule>
    <cfRule type="expression" dxfId="936" priority="27">
      <formula>$R42="NG"</formula>
    </cfRule>
  </conditionalFormatting>
  <conditionalFormatting sqref="R72">
    <cfRule type="expression" dxfId="935" priority="25">
      <formula>R72="NG"</formula>
    </cfRule>
  </conditionalFormatting>
  <conditionalFormatting sqref="R25:R36">
    <cfRule type="expression" dxfId="934" priority="24">
      <formula>R25="NG"</formula>
    </cfRule>
  </conditionalFormatting>
  <conditionalFormatting sqref="S12:S19">
    <cfRule type="expression" dxfId="933" priority="22">
      <formula>$S12="NG"</formula>
    </cfRule>
    <cfRule type="expression" dxfId="932" priority="23">
      <formula>$R1048572="NG"</formula>
    </cfRule>
  </conditionalFormatting>
  <conditionalFormatting sqref="T25:T36">
    <cfRule type="expression" dxfId="931" priority="20">
      <formula>T25="NG"</formula>
    </cfRule>
  </conditionalFormatting>
  <conditionalFormatting sqref="K33">
    <cfRule type="expression" dxfId="930" priority="17">
      <formula>$J33="追加"</formula>
    </cfRule>
    <cfRule type="expression" dxfId="929" priority="18">
      <formula>$J33="新規"</formula>
    </cfRule>
  </conditionalFormatting>
  <conditionalFormatting sqref="S33">
    <cfRule type="expression" dxfId="928" priority="19">
      <formula>S33="NG"</formula>
    </cfRule>
  </conditionalFormatting>
  <conditionalFormatting sqref="K28">
    <cfRule type="expression" dxfId="927" priority="15">
      <formula>$J28="追加"</formula>
    </cfRule>
    <cfRule type="expression" dxfId="926" priority="16">
      <formula>$J28="新規"</formula>
    </cfRule>
  </conditionalFormatting>
  <conditionalFormatting sqref="L9">
    <cfRule type="expression" dxfId="925" priority="14">
      <formula>$L$9="NG"</formula>
    </cfRule>
  </conditionalFormatting>
  <conditionalFormatting sqref="R4:R5">
    <cfRule type="expression" dxfId="924" priority="13">
      <formula>$R$3="要修正！"</formula>
    </cfRule>
  </conditionalFormatting>
  <conditionalFormatting sqref="A41:H41">
    <cfRule type="expression" dxfId="923" priority="12">
      <formula>$Q$1="○"</formula>
    </cfRule>
  </conditionalFormatting>
  <conditionalFormatting sqref="A55:G55">
    <cfRule type="expression" dxfId="922" priority="11">
      <formula>$Q$1="○"</formula>
    </cfRule>
  </conditionalFormatting>
  <conditionalFormatting sqref="A83:J83">
    <cfRule type="expression" dxfId="921" priority="10">
      <formula>$Q$1="○"</formula>
    </cfRule>
  </conditionalFormatting>
  <conditionalFormatting sqref="J25:J26">
    <cfRule type="expression" dxfId="920" priority="8">
      <formula>$I25="追加"</formula>
    </cfRule>
    <cfRule type="expression" dxfId="919" priority="9">
      <formula>$I25="新規"</formula>
    </cfRule>
  </conditionalFormatting>
  <conditionalFormatting sqref="J27:K27">
    <cfRule type="expression" dxfId="918" priority="6">
      <formula>$I27="追加"</formula>
    </cfRule>
    <cfRule type="expression" dxfId="917" priority="7">
      <formula>$I27="新規"</formula>
    </cfRule>
  </conditionalFormatting>
  <conditionalFormatting sqref="A59:G59">
    <cfRule type="expression" dxfId="916" priority="5">
      <formula>"$Q$1=○"</formula>
    </cfRule>
  </conditionalFormatting>
  <conditionalFormatting sqref="K25">
    <cfRule type="expression" dxfId="915" priority="3">
      <formula>$I25="追加"</formula>
    </cfRule>
    <cfRule type="expression" dxfId="914" priority="4">
      <formula>$I25="新規"</formula>
    </cfRule>
  </conditionalFormatting>
  <conditionalFormatting sqref="K26">
    <cfRule type="expression" dxfId="913" priority="1">
      <formula>$I26="追加"</formula>
    </cfRule>
    <cfRule type="expression" dxfId="91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911" priority="47">
      <formula>$Q$1="○"</formula>
    </cfRule>
  </conditionalFormatting>
  <conditionalFormatting sqref="C39">
    <cfRule type="expression" dxfId="910" priority="45">
      <formula>$C$39&gt;$B$39/2</formula>
    </cfRule>
    <cfRule type="expression" dxfId="909" priority="46">
      <formula>$C$39&gt;10000000</formula>
    </cfRule>
  </conditionalFormatting>
  <conditionalFormatting sqref="C40">
    <cfRule type="expression" dxfId="908" priority="43">
      <formula>$C$40&gt;$B$40/2</formula>
    </cfRule>
    <cfRule type="expression" dxfId="907" priority="44">
      <formula>$C$40&gt;1000000</formula>
    </cfRule>
  </conditionalFormatting>
  <conditionalFormatting sqref="C41">
    <cfRule type="expression" dxfId="906" priority="41">
      <formula>$C$41&gt;$B$41/2</formula>
    </cfRule>
    <cfRule type="expression" dxfId="905" priority="42">
      <formula>$C$41&gt;100000</formula>
    </cfRule>
  </conditionalFormatting>
  <conditionalFormatting sqref="R9">
    <cfRule type="expression" dxfId="904" priority="38">
      <formula>R9="NG"</formula>
    </cfRule>
  </conditionalFormatting>
  <conditionalFormatting sqref="K29:K32 K34:K36 L25:M36">
    <cfRule type="expression" dxfId="903" priority="21">
      <formula>$J25="追加"</formula>
    </cfRule>
    <cfRule type="expression" dxfId="902" priority="40">
      <formula>$J25="新規"</formula>
    </cfRule>
  </conditionalFormatting>
  <conditionalFormatting sqref="B39:B41">
    <cfRule type="expression" dxfId="901" priority="39">
      <formula>($C39+$D39+$E39)&lt;&gt;$B39</formula>
    </cfRule>
  </conditionalFormatting>
  <conditionalFormatting sqref="R39:T41">
    <cfRule type="expression" dxfId="900" priority="36">
      <formula>R39="NG"</formula>
    </cfRule>
    <cfRule type="expression" dxfId="899" priority="37">
      <formula>$R21="NG"</formula>
    </cfRule>
  </conditionalFormatting>
  <conditionalFormatting sqref="T42">
    <cfRule type="expression" dxfId="898" priority="34">
      <formula>T42="NG"</formula>
    </cfRule>
    <cfRule type="expression" dxfId="897" priority="35">
      <formula>$R24="NG"</formula>
    </cfRule>
  </conditionalFormatting>
  <conditionalFormatting sqref="R60:R61">
    <cfRule type="expression" dxfId="896" priority="32">
      <formula>R60="NG"</formula>
    </cfRule>
    <cfRule type="expression" dxfId="895" priority="33">
      <formula>$R43="NG"</formula>
    </cfRule>
  </conditionalFormatting>
  <conditionalFormatting sqref="R65">
    <cfRule type="expression" dxfId="894" priority="31">
      <formula>R65="NG"</formula>
    </cfRule>
  </conditionalFormatting>
  <conditionalFormatting sqref="R3">
    <cfRule type="expression" dxfId="893" priority="29">
      <formula>$R3&lt;&gt;"要修正！"</formula>
    </cfRule>
    <cfRule type="expression" dxfId="892" priority="30">
      <formula>$R3="要修正！"</formula>
    </cfRule>
  </conditionalFormatting>
  <conditionalFormatting sqref="S34:S36 S25:S32">
    <cfRule type="expression" dxfId="891" priority="48">
      <formula>S25="NG"</formula>
    </cfRule>
  </conditionalFormatting>
  <conditionalFormatting sqref="S59">
    <cfRule type="expression" dxfId="890" priority="28">
      <formula>S59="NG"</formula>
    </cfRule>
  </conditionalFormatting>
  <conditionalFormatting sqref="R59">
    <cfRule type="expression" dxfId="889" priority="26">
      <formula>R59="NG"</formula>
    </cfRule>
    <cfRule type="expression" dxfId="888" priority="27">
      <formula>$R42="NG"</formula>
    </cfRule>
  </conditionalFormatting>
  <conditionalFormatting sqref="R72">
    <cfRule type="expression" dxfId="887" priority="25">
      <formula>R72="NG"</formula>
    </cfRule>
  </conditionalFormatting>
  <conditionalFormatting sqref="R25:R36">
    <cfRule type="expression" dxfId="886" priority="24">
      <formula>R25="NG"</formula>
    </cfRule>
  </conditionalFormatting>
  <conditionalFormatting sqref="S12:S19">
    <cfRule type="expression" dxfId="885" priority="22">
      <formula>$S12="NG"</formula>
    </cfRule>
    <cfRule type="expression" dxfId="884" priority="23">
      <formula>$R1048572="NG"</formula>
    </cfRule>
  </conditionalFormatting>
  <conditionalFormatting sqref="T25:T36">
    <cfRule type="expression" dxfId="883" priority="20">
      <formula>T25="NG"</formula>
    </cfRule>
  </conditionalFormatting>
  <conditionalFormatting sqref="K33">
    <cfRule type="expression" dxfId="882" priority="17">
      <formula>$J33="追加"</formula>
    </cfRule>
    <cfRule type="expression" dxfId="881" priority="18">
      <formula>$J33="新規"</formula>
    </cfRule>
  </conditionalFormatting>
  <conditionalFormatting sqref="S33">
    <cfRule type="expression" dxfId="880" priority="19">
      <formula>S33="NG"</formula>
    </cfRule>
  </conditionalFormatting>
  <conditionalFormatting sqref="K28">
    <cfRule type="expression" dxfId="879" priority="15">
      <formula>$J28="追加"</formula>
    </cfRule>
    <cfRule type="expression" dxfId="878" priority="16">
      <formula>$J28="新規"</formula>
    </cfRule>
  </conditionalFormatting>
  <conditionalFormatting sqref="L9">
    <cfRule type="expression" dxfId="877" priority="14">
      <formula>$L$9="NG"</formula>
    </cfRule>
  </conditionalFormatting>
  <conditionalFormatting sqref="R4:R5">
    <cfRule type="expression" dxfId="876" priority="13">
      <formula>$R$3="要修正！"</formula>
    </cfRule>
  </conditionalFormatting>
  <conditionalFormatting sqref="A41:H41">
    <cfRule type="expression" dxfId="875" priority="12">
      <formula>$Q$1="○"</formula>
    </cfRule>
  </conditionalFormatting>
  <conditionalFormatting sqref="A55:G55">
    <cfRule type="expression" dxfId="874" priority="11">
      <formula>$Q$1="○"</formula>
    </cfRule>
  </conditionalFormatting>
  <conditionalFormatting sqref="A83:J83">
    <cfRule type="expression" dxfId="873" priority="10">
      <formula>$Q$1="○"</formula>
    </cfRule>
  </conditionalFormatting>
  <conditionalFormatting sqref="J25:J26">
    <cfRule type="expression" dxfId="872" priority="8">
      <formula>$I25="追加"</formula>
    </cfRule>
    <cfRule type="expression" dxfId="871" priority="9">
      <formula>$I25="新規"</formula>
    </cfRule>
  </conditionalFormatting>
  <conditionalFormatting sqref="J27:K27">
    <cfRule type="expression" dxfId="870" priority="6">
      <formula>$I27="追加"</formula>
    </cfRule>
    <cfRule type="expression" dxfId="869" priority="7">
      <formula>$I27="新規"</formula>
    </cfRule>
  </conditionalFormatting>
  <conditionalFormatting sqref="A59:G59">
    <cfRule type="expression" dxfId="868" priority="5">
      <formula>"$Q$1=○"</formula>
    </cfRule>
  </conditionalFormatting>
  <conditionalFormatting sqref="K25">
    <cfRule type="expression" dxfId="867" priority="3">
      <formula>$I25="追加"</formula>
    </cfRule>
    <cfRule type="expression" dxfId="866" priority="4">
      <formula>$I25="新規"</formula>
    </cfRule>
  </conditionalFormatting>
  <conditionalFormatting sqref="K26">
    <cfRule type="expression" dxfId="865" priority="1">
      <formula>$I26="追加"</formula>
    </cfRule>
    <cfRule type="expression" dxfId="864"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863" priority="47">
      <formula>$Q$1="○"</formula>
    </cfRule>
  </conditionalFormatting>
  <conditionalFormatting sqref="C39">
    <cfRule type="expression" dxfId="862" priority="45">
      <formula>$C$39&gt;$B$39/2</formula>
    </cfRule>
    <cfRule type="expression" dxfId="861" priority="46">
      <formula>$C$39&gt;10000000</formula>
    </cfRule>
  </conditionalFormatting>
  <conditionalFormatting sqref="C40">
    <cfRule type="expression" dxfId="860" priority="43">
      <formula>$C$40&gt;$B$40/2</formula>
    </cfRule>
    <cfRule type="expression" dxfId="859" priority="44">
      <formula>$C$40&gt;1000000</formula>
    </cfRule>
  </conditionalFormatting>
  <conditionalFormatting sqref="C41">
    <cfRule type="expression" dxfId="858" priority="41">
      <formula>$C$41&gt;$B$41/2</formula>
    </cfRule>
    <cfRule type="expression" dxfId="857" priority="42">
      <formula>$C$41&gt;100000</formula>
    </cfRule>
  </conditionalFormatting>
  <conditionalFormatting sqref="R9">
    <cfRule type="expression" dxfId="856" priority="38">
      <formula>R9="NG"</formula>
    </cfRule>
  </conditionalFormatting>
  <conditionalFormatting sqref="K29:K32 K34:K36 L25:M36">
    <cfRule type="expression" dxfId="855" priority="21">
      <formula>$J25="追加"</formula>
    </cfRule>
    <cfRule type="expression" dxfId="854" priority="40">
      <formula>$J25="新規"</formula>
    </cfRule>
  </conditionalFormatting>
  <conditionalFormatting sqref="B39:B41">
    <cfRule type="expression" dxfId="853" priority="39">
      <formula>($C39+$D39+$E39)&lt;&gt;$B39</formula>
    </cfRule>
  </conditionalFormatting>
  <conditionalFormatting sqref="R39:T41">
    <cfRule type="expression" dxfId="852" priority="36">
      <formula>R39="NG"</formula>
    </cfRule>
    <cfRule type="expression" dxfId="851" priority="37">
      <formula>$R21="NG"</formula>
    </cfRule>
  </conditionalFormatting>
  <conditionalFormatting sqref="T42">
    <cfRule type="expression" dxfId="850" priority="34">
      <formula>T42="NG"</formula>
    </cfRule>
    <cfRule type="expression" dxfId="849" priority="35">
      <formula>$R24="NG"</formula>
    </cfRule>
  </conditionalFormatting>
  <conditionalFormatting sqref="R60:R61">
    <cfRule type="expression" dxfId="848" priority="32">
      <formula>R60="NG"</formula>
    </cfRule>
    <cfRule type="expression" dxfId="847" priority="33">
      <formula>$R43="NG"</formula>
    </cfRule>
  </conditionalFormatting>
  <conditionalFormatting sqref="R65">
    <cfRule type="expression" dxfId="846" priority="31">
      <formula>R65="NG"</formula>
    </cfRule>
  </conditionalFormatting>
  <conditionalFormatting sqref="R3">
    <cfRule type="expression" dxfId="845" priority="29">
      <formula>$R3&lt;&gt;"要修正！"</formula>
    </cfRule>
    <cfRule type="expression" dxfId="844" priority="30">
      <formula>$R3="要修正！"</formula>
    </cfRule>
  </conditionalFormatting>
  <conditionalFormatting sqref="S34:S36 S25:S32">
    <cfRule type="expression" dxfId="843" priority="48">
      <formula>S25="NG"</formula>
    </cfRule>
  </conditionalFormatting>
  <conditionalFormatting sqref="S59">
    <cfRule type="expression" dxfId="842" priority="28">
      <formula>S59="NG"</formula>
    </cfRule>
  </conditionalFormatting>
  <conditionalFormatting sqref="R59">
    <cfRule type="expression" dxfId="841" priority="26">
      <formula>R59="NG"</formula>
    </cfRule>
    <cfRule type="expression" dxfId="840" priority="27">
      <formula>$R42="NG"</formula>
    </cfRule>
  </conditionalFormatting>
  <conditionalFormatting sqref="R72">
    <cfRule type="expression" dxfId="839" priority="25">
      <formula>R72="NG"</formula>
    </cfRule>
  </conditionalFormatting>
  <conditionalFormatting sqref="R25:R36">
    <cfRule type="expression" dxfId="838" priority="24">
      <formula>R25="NG"</formula>
    </cfRule>
  </conditionalFormatting>
  <conditionalFormatting sqref="S12:S19">
    <cfRule type="expression" dxfId="837" priority="22">
      <formula>$S12="NG"</formula>
    </cfRule>
    <cfRule type="expression" dxfId="836" priority="23">
      <formula>$R1048572="NG"</formula>
    </cfRule>
  </conditionalFormatting>
  <conditionalFormatting sqref="T25:T36">
    <cfRule type="expression" dxfId="835" priority="20">
      <formula>T25="NG"</formula>
    </cfRule>
  </conditionalFormatting>
  <conditionalFormatting sqref="K33">
    <cfRule type="expression" dxfId="834" priority="17">
      <formula>$J33="追加"</formula>
    </cfRule>
    <cfRule type="expression" dxfId="833" priority="18">
      <formula>$J33="新規"</formula>
    </cfRule>
  </conditionalFormatting>
  <conditionalFormatting sqref="S33">
    <cfRule type="expression" dxfId="832" priority="19">
      <formula>S33="NG"</formula>
    </cfRule>
  </conditionalFormatting>
  <conditionalFormatting sqref="K28">
    <cfRule type="expression" dxfId="831" priority="15">
      <formula>$J28="追加"</formula>
    </cfRule>
    <cfRule type="expression" dxfId="830" priority="16">
      <formula>$J28="新規"</formula>
    </cfRule>
  </conditionalFormatting>
  <conditionalFormatting sqref="L9">
    <cfRule type="expression" dxfId="829" priority="14">
      <formula>$L$9="NG"</formula>
    </cfRule>
  </conditionalFormatting>
  <conditionalFormatting sqref="R4:R5">
    <cfRule type="expression" dxfId="828" priority="13">
      <formula>$R$3="要修正！"</formula>
    </cfRule>
  </conditionalFormatting>
  <conditionalFormatting sqref="A41:H41">
    <cfRule type="expression" dxfId="827" priority="12">
      <formula>$Q$1="○"</formula>
    </cfRule>
  </conditionalFormatting>
  <conditionalFormatting sqref="A55:G55">
    <cfRule type="expression" dxfId="826" priority="11">
      <formula>$Q$1="○"</formula>
    </cfRule>
  </conditionalFormatting>
  <conditionalFormatting sqref="A83:J83">
    <cfRule type="expression" dxfId="825" priority="10">
      <formula>$Q$1="○"</formula>
    </cfRule>
  </conditionalFormatting>
  <conditionalFormatting sqref="J25:J26">
    <cfRule type="expression" dxfId="824" priority="8">
      <formula>$I25="追加"</formula>
    </cfRule>
    <cfRule type="expression" dxfId="823" priority="9">
      <formula>$I25="新規"</formula>
    </cfRule>
  </conditionalFormatting>
  <conditionalFormatting sqref="J27:K27">
    <cfRule type="expression" dxfId="822" priority="6">
      <formula>$I27="追加"</formula>
    </cfRule>
    <cfRule type="expression" dxfId="821" priority="7">
      <formula>$I27="新規"</formula>
    </cfRule>
  </conditionalFormatting>
  <conditionalFormatting sqref="A59:G59">
    <cfRule type="expression" dxfId="820" priority="5">
      <formula>"$Q$1=○"</formula>
    </cfRule>
  </conditionalFormatting>
  <conditionalFormatting sqref="K25">
    <cfRule type="expression" dxfId="819" priority="3">
      <formula>$I25="追加"</formula>
    </cfRule>
    <cfRule type="expression" dxfId="818" priority="4">
      <formula>$I25="新規"</formula>
    </cfRule>
  </conditionalFormatting>
  <conditionalFormatting sqref="K26">
    <cfRule type="expression" dxfId="817" priority="1">
      <formula>$I26="追加"</formula>
    </cfRule>
    <cfRule type="expression" dxfId="81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815" priority="47">
      <formula>$Q$1="○"</formula>
    </cfRule>
  </conditionalFormatting>
  <conditionalFormatting sqref="C39">
    <cfRule type="expression" dxfId="814" priority="45">
      <formula>$C$39&gt;$B$39/2</formula>
    </cfRule>
    <cfRule type="expression" dxfId="813" priority="46">
      <formula>$C$39&gt;10000000</formula>
    </cfRule>
  </conditionalFormatting>
  <conditionalFormatting sqref="C40">
    <cfRule type="expression" dxfId="812" priority="43">
      <formula>$C$40&gt;$B$40/2</formula>
    </cfRule>
    <cfRule type="expression" dxfId="811" priority="44">
      <formula>$C$40&gt;1000000</formula>
    </cfRule>
  </conditionalFormatting>
  <conditionalFormatting sqref="C41">
    <cfRule type="expression" dxfId="810" priority="41">
      <formula>$C$41&gt;$B$41/2</formula>
    </cfRule>
    <cfRule type="expression" dxfId="809" priority="42">
      <formula>$C$41&gt;100000</formula>
    </cfRule>
  </conditionalFormatting>
  <conditionalFormatting sqref="R9">
    <cfRule type="expression" dxfId="808" priority="38">
      <formula>R9="NG"</formula>
    </cfRule>
  </conditionalFormatting>
  <conditionalFormatting sqref="K29:K32 K34:K36 L25:M36">
    <cfRule type="expression" dxfId="807" priority="21">
      <formula>$J25="追加"</formula>
    </cfRule>
    <cfRule type="expression" dxfId="806" priority="40">
      <formula>$J25="新規"</formula>
    </cfRule>
  </conditionalFormatting>
  <conditionalFormatting sqref="B39:B41">
    <cfRule type="expression" dxfId="805" priority="39">
      <formula>($C39+$D39+$E39)&lt;&gt;$B39</formula>
    </cfRule>
  </conditionalFormatting>
  <conditionalFormatting sqref="R39:T41">
    <cfRule type="expression" dxfId="804" priority="36">
      <formula>R39="NG"</formula>
    </cfRule>
    <cfRule type="expression" dxfId="803" priority="37">
      <formula>$R21="NG"</formula>
    </cfRule>
  </conditionalFormatting>
  <conditionalFormatting sqref="T42">
    <cfRule type="expression" dxfId="802" priority="34">
      <formula>T42="NG"</formula>
    </cfRule>
    <cfRule type="expression" dxfId="801" priority="35">
      <formula>$R24="NG"</formula>
    </cfRule>
  </conditionalFormatting>
  <conditionalFormatting sqref="R60:R61">
    <cfRule type="expression" dxfId="800" priority="32">
      <formula>R60="NG"</formula>
    </cfRule>
    <cfRule type="expression" dxfId="799" priority="33">
      <formula>$R43="NG"</formula>
    </cfRule>
  </conditionalFormatting>
  <conditionalFormatting sqref="R65">
    <cfRule type="expression" dxfId="798" priority="31">
      <formula>R65="NG"</formula>
    </cfRule>
  </conditionalFormatting>
  <conditionalFormatting sqref="R3">
    <cfRule type="expression" dxfId="797" priority="29">
      <formula>$R3&lt;&gt;"要修正！"</formula>
    </cfRule>
    <cfRule type="expression" dxfId="796" priority="30">
      <formula>$R3="要修正！"</formula>
    </cfRule>
  </conditionalFormatting>
  <conditionalFormatting sqref="S34:S36 S25:S32">
    <cfRule type="expression" dxfId="795" priority="48">
      <formula>S25="NG"</formula>
    </cfRule>
  </conditionalFormatting>
  <conditionalFormatting sqref="S59">
    <cfRule type="expression" dxfId="794" priority="28">
      <formula>S59="NG"</formula>
    </cfRule>
  </conditionalFormatting>
  <conditionalFormatting sqref="R59">
    <cfRule type="expression" dxfId="793" priority="26">
      <formula>R59="NG"</formula>
    </cfRule>
    <cfRule type="expression" dxfId="792" priority="27">
      <formula>$R42="NG"</formula>
    </cfRule>
  </conditionalFormatting>
  <conditionalFormatting sqref="R72">
    <cfRule type="expression" dxfId="791" priority="25">
      <formula>R72="NG"</formula>
    </cfRule>
  </conditionalFormatting>
  <conditionalFormatting sqref="R25:R36">
    <cfRule type="expression" dxfId="790" priority="24">
      <formula>R25="NG"</formula>
    </cfRule>
  </conditionalFormatting>
  <conditionalFormatting sqref="S12:S19">
    <cfRule type="expression" dxfId="789" priority="22">
      <formula>$S12="NG"</formula>
    </cfRule>
    <cfRule type="expression" dxfId="788" priority="23">
      <formula>$R1048572="NG"</formula>
    </cfRule>
  </conditionalFormatting>
  <conditionalFormatting sqref="T25:T36">
    <cfRule type="expression" dxfId="787" priority="20">
      <formula>T25="NG"</formula>
    </cfRule>
  </conditionalFormatting>
  <conditionalFormatting sqref="K33">
    <cfRule type="expression" dxfId="786" priority="17">
      <formula>$J33="追加"</formula>
    </cfRule>
    <cfRule type="expression" dxfId="785" priority="18">
      <formula>$J33="新規"</formula>
    </cfRule>
  </conditionalFormatting>
  <conditionalFormatting sqref="S33">
    <cfRule type="expression" dxfId="784" priority="19">
      <formula>S33="NG"</formula>
    </cfRule>
  </conditionalFormatting>
  <conditionalFormatting sqref="K28">
    <cfRule type="expression" dxfId="783" priority="15">
      <formula>$J28="追加"</formula>
    </cfRule>
    <cfRule type="expression" dxfId="782" priority="16">
      <formula>$J28="新規"</formula>
    </cfRule>
  </conditionalFormatting>
  <conditionalFormatting sqref="L9">
    <cfRule type="expression" dxfId="781" priority="14">
      <formula>$L$9="NG"</formula>
    </cfRule>
  </conditionalFormatting>
  <conditionalFormatting sqref="R4:R5">
    <cfRule type="expression" dxfId="780" priority="13">
      <formula>$R$3="要修正！"</formula>
    </cfRule>
  </conditionalFormatting>
  <conditionalFormatting sqref="A41:H41">
    <cfRule type="expression" dxfId="779" priority="12">
      <formula>$Q$1="○"</formula>
    </cfRule>
  </conditionalFormatting>
  <conditionalFormatting sqref="A55:G55">
    <cfRule type="expression" dxfId="778" priority="11">
      <formula>$Q$1="○"</formula>
    </cfRule>
  </conditionalFormatting>
  <conditionalFormatting sqref="A83:J83">
    <cfRule type="expression" dxfId="777" priority="10">
      <formula>$Q$1="○"</formula>
    </cfRule>
  </conditionalFormatting>
  <conditionalFormatting sqref="J25:J26">
    <cfRule type="expression" dxfId="776" priority="8">
      <formula>$I25="追加"</formula>
    </cfRule>
    <cfRule type="expression" dxfId="775" priority="9">
      <formula>$I25="新規"</formula>
    </cfRule>
  </conditionalFormatting>
  <conditionalFormatting sqref="J27:K27">
    <cfRule type="expression" dxfId="774" priority="6">
      <formula>$I27="追加"</formula>
    </cfRule>
    <cfRule type="expression" dxfId="773" priority="7">
      <formula>$I27="新規"</formula>
    </cfRule>
  </conditionalFormatting>
  <conditionalFormatting sqref="A59:G59">
    <cfRule type="expression" dxfId="772" priority="5">
      <formula>"$Q$1=○"</formula>
    </cfRule>
  </conditionalFormatting>
  <conditionalFormatting sqref="K25">
    <cfRule type="expression" dxfId="771" priority="3">
      <formula>$I25="追加"</formula>
    </cfRule>
    <cfRule type="expression" dxfId="770" priority="4">
      <formula>$I25="新規"</formula>
    </cfRule>
  </conditionalFormatting>
  <conditionalFormatting sqref="K26">
    <cfRule type="expression" dxfId="769" priority="1">
      <formula>$I26="追加"</formula>
    </cfRule>
    <cfRule type="expression" dxfId="768"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767" priority="47">
      <formula>$Q$1="○"</formula>
    </cfRule>
  </conditionalFormatting>
  <conditionalFormatting sqref="C39">
    <cfRule type="expression" dxfId="766" priority="45">
      <formula>$C$39&gt;$B$39/2</formula>
    </cfRule>
    <cfRule type="expression" dxfId="765" priority="46">
      <formula>$C$39&gt;10000000</formula>
    </cfRule>
  </conditionalFormatting>
  <conditionalFormatting sqref="C40">
    <cfRule type="expression" dxfId="764" priority="43">
      <formula>$C$40&gt;$B$40/2</formula>
    </cfRule>
    <cfRule type="expression" dxfId="763" priority="44">
      <formula>$C$40&gt;1000000</formula>
    </cfRule>
  </conditionalFormatting>
  <conditionalFormatting sqref="C41">
    <cfRule type="expression" dxfId="762" priority="41">
      <formula>$C$41&gt;$B$41/2</formula>
    </cfRule>
    <cfRule type="expression" dxfId="761" priority="42">
      <formula>$C$41&gt;100000</formula>
    </cfRule>
  </conditionalFormatting>
  <conditionalFormatting sqref="R9">
    <cfRule type="expression" dxfId="760" priority="38">
      <formula>R9="NG"</formula>
    </cfRule>
  </conditionalFormatting>
  <conditionalFormatting sqref="K29:K32 K34:K36 L25:M36">
    <cfRule type="expression" dxfId="759" priority="21">
      <formula>$J25="追加"</formula>
    </cfRule>
    <cfRule type="expression" dxfId="758" priority="40">
      <formula>$J25="新規"</formula>
    </cfRule>
  </conditionalFormatting>
  <conditionalFormatting sqref="B39:B41">
    <cfRule type="expression" dxfId="757" priority="39">
      <formula>($C39+$D39+$E39)&lt;&gt;$B39</formula>
    </cfRule>
  </conditionalFormatting>
  <conditionalFormatting sqref="R39:T41">
    <cfRule type="expression" dxfId="756" priority="36">
      <formula>R39="NG"</formula>
    </cfRule>
    <cfRule type="expression" dxfId="755" priority="37">
      <formula>$R21="NG"</formula>
    </cfRule>
  </conditionalFormatting>
  <conditionalFormatting sqref="T42">
    <cfRule type="expression" dxfId="754" priority="34">
      <formula>T42="NG"</formula>
    </cfRule>
    <cfRule type="expression" dxfId="753" priority="35">
      <formula>$R24="NG"</formula>
    </cfRule>
  </conditionalFormatting>
  <conditionalFormatting sqref="R60:R61">
    <cfRule type="expression" dxfId="752" priority="32">
      <formula>R60="NG"</formula>
    </cfRule>
    <cfRule type="expression" dxfId="751" priority="33">
      <formula>$R43="NG"</formula>
    </cfRule>
  </conditionalFormatting>
  <conditionalFormatting sqref="R65">
    <cfRule type="expression" dxfId="750" priority="31">
      <formula>R65="NG"</formula>
    </cfRule>
  </conditionalFormatting>
  <conditionalFormatting sqref="R3">
    <cfRule type="expression" dxfId="749" priority="29">
      <formula>$R3&lt;&gt;"要修正！"</formula>
    </cfRule>
    <cfRule type="expression" dxfId="748" priority="30">
      <formula>$R3="要修正！"</formula>
    </cfRule>
  </conditionalFormatting>
  <conditionalFormatting sqref="S34:S36 S25:S32">
    <cfRule type="expression" dxfId="747" priority="48">
      <formula>S25="NG"</formula>
    </cfRule>
  </conditionalFormatting>
  <conditionalFormatting sqref="S59">
    <cfRule type="expression" dxfId="746" priority="28">
      <formula>S59="NG"</formula>
    </cfRule>
  </conditionalFormatting>
  <conditionalFormatting sqref="R59">
    <cfRule type="expression" dxfId="745" priority="26">
      <formula>R59="NG"</formula>
    </cfRule>
    <cfRule type="expression" dxfId="744" priority="27">
      <formula>$R42="NG"</formula>
    </cfRule>
  </conditionalFormatting>
  <conditionalFormatting sqref="R72">
    <cfRule type="expression" dxfId="743" priority="25">
      <formula>R72="NG"</formula>
    </cfRule>
  </conditionalFormatting>
  <conditionalFormatting sqref="R25:R36">
    <cfRule type="expression" dxfId="742" priority="24">
      <formula>R25="NG"</formula>
    </cfRule>
  </conditionalFormatting>
  <conditionalFormatting sqref="S12:S19">
    <cfRule type="expression" dxfId="741" priority="22">
      <formula>$S12="NG"</formula>
    </cfRule>
    <cfRule type="expression" dxfId="740" priority="23">
      <formula>$R1048572="NG"</formula>
    </cfRule>
  </conditionalFormatting>
  <conditionalFormatting sqref="T25:T36">
    <cfRule type="expression" dxfId="739" priority="20">
      <formula>T25="NG"</formula>
    </cfRule>
  </conditionalFormatting>
  <conditionalFormatting sqref="K33">
    <cfRule type="expression" dxfId="738" priority="17">
      <formula>$J33="追加"</formula>
    </cfRule>
    <cfRule type="expression" dxfId="737" priority="18">
      <formula>$J33="新規"</formula>
    </cfRule>
  </conditionalFormatting>
  <conditionalFormatting sqref="S33">
    <cfRule type="expression" dxfId="736" priority="19">
      <formula>S33="NG"</formula>
    </cfRule>
  </conditionalFormatting>
  <conditionalFormatting sqref="K28">
    <cfRule type="expression" dxfId="735" priority="15">
      <formula>$J28="追加"</formula>
    </cfRule>
    <cfRule type="expression" dxfId="734" priority="16">
      <formula>$J28="新規"</formula>
    </cfRule>
  </conditionalFormatting>
  <conditionalFormatting sqref="L9">
    <cfRule type="expression" dxfId="733" priority="14">
      <formula>$L$9="NG"</formula>
    </cfRule>
  </conditionalFormatting>
  <conditionalFormatting sqref="R4:R5">
    <cfRule type="expression" dxfId="732" priority="13">
      <formula>$R$3="要修正！"</formula>
    </cfRule>
  </conditionalFormatting>
  <conditionalFormatting sqref="A41:H41">
    <cfRule type="expression" dxfId="731" priority="12">
      <formula>$Q$1="○"</formula>
    </cfRule>
  </conditionalFormatting>
  <conditionalFormatting sqref="A55:G55">
    <cfRule type="expression" dxfId="730" priority="11">
      <formula>$Q$1="○"</formula>
    </cfRule>
  </conditionalFormatting>
  <conditionalFormatting sqref="A83:J83">
    <cfRule type="expression" dxfId="729" priority="10">
      <formula>$Q$1="○"</formula>
    </cfRule>
  </conditionalFormatting>
  <conditionalFormatting sqref="J25:J26">
    <cfRule type="expression" dxfId="728" priority="8">
      <formula>$I25="追加"</formula>
    </cfRule>
    <cfRule type="expression" dxfId="727" priority="9">
      <formula>$I25="新規"</formula>
    </cfRule>
  </conditionalFormatting>
  <conditionalFormatting sqref="J27:K27">
    <cfRule type="expression" dxfId="726" priority="6">
      <formula>$I27="追加"</formula>
    </cfRule>
    <cfRule type="expression" dxfId="725" priority="7">
      <formula>$I27="新規"</formula>
    </cfRule>
  </conditionalFormatting>
  <conditionalFormatting sqref="A59:G59">
    <cfRule type="expression" dxfId="724" priority="5">
      <formula>"$Q$1=○"</formula>
    </cfRule>
  </conditionalFormatting>
  <conditionalFormatting sqref="K25">
    <cfRule type="expression" dxfId="723" priority="3">
      <formula>$I25="追加"</formula>
    </cfRule>
    <cfRule type="expression" dxfId="722" priority="4">
      <formula>$I25="新規"</formula>
    </cfRule>
  </conditionalFormatting>
  <conditionalFormatting sqref="K26">
    <cfRule type="expression" dxfId="721" priority="1">
      <formula>$I26="追加"</formula>
    </cfRule>
    <cfRule type="expression" dxfId="720"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719" priority="47">
      <formula>$Q$1="○"</formula>
    </cfRule>
  </conditionalFormatting>
  <conditionalFormatting sqref="C39">
    <cfRule type="expression" dxfId="718" priority="45">
      <formula>$C$39&gt;$B$39/2</formula>
    </cfRule>
    <cfRule type="expression" dxfId="717" priority="46">
      <formula>$C$39&gt;10000000</formula>
    </cfRule>
  </conditionalFormatting>
  <conditionalFormatting sqref="C40">
    <cfRule type="expression" dxfId="716" priority="43">
      <formula>$C$40&gt;$B$40/2</formula>
    </cfRule>
    <cfRule type="expression" dxfId="715" priority="44">
      <formula>$C$40&gt;1000000</formula>
    </cfRule>
  </conditionalFormatting>
  <conditionalFormatting sqref="C41">
    <cfRule type="expression" dxfId="714" priority="41">
      <formula>$C$41&gt;$B$41/2</formula>
    </cfRule>
    <cfRule type="expression" dxfId="713" priority="42">
      <formula>$C$41&gt;100000</formula>
    </cfRule>
  </conditionalFormatting>
  <conditionalFormatting sqref="R9">
    <cfRule type="expression" dxfId="712" priority="38">
      <formula>R9="NG"</formula>
    </cfRule>
  </conditionalFormatting>
  <conditionalFormatting sqref="K29:K32 K34:K36 L25:M36">
    <cfRule type="expression" dxfId="711" priority="21">
      <formula>$J25="追加"</formula>
    </cfRule>
    <cfRule type="expression" dxfId="710" priority="40">
      <formula>$J25="新規"</formula>
    </cfRule>
  </conditionalFormatting>
  <conditionalFormatting sqref="B39:B41">
    <cfRule type="expression" dxfId="709" priority="39">
      <formula>($C39+$D39+$E39)&lt;&gt;$B39</formula>
    </cfRule>
  </conditionalFormatting>
  <conditionalFormatting sqref="R39:T41">
    <cfRule type="expression" dxfId="708" priority="36">
      <formula>R39="NG"</formula>
    </cfRule>
    <cfRule type="expression" dxfId="707" priority="37">
      <formula>$R21="NG"</formula>
    </cfRule>
  </conditionalFormatting>
  <conditionalFormatting sqref="T42">
    <cfRule type="expression" dxfId="706" priority="34">
      <formula>T42="NG"</formula>
    </cfRule>
    <cfRule type="expression" dxfId="705" priority="35">
      <formula>$R24="NG"</formula>
    </cfRule>
  </conditionalFormatting>
  <conditionalFormatting sqref="R60:R61">
    <cfRule type="expression" dxfId="704" priority="32">
      <formula>R60="NG"</formula>
    </cfRule>
    <cfRule type="expression" dxfId="703" priority="33">
      <formula>$R43="NG"</formula>
    </cfRule>
  </conditionalFormatting>
  <conditionalFormatting sqref="R65">
    <cfRule type="expression" dxfId="702" priority="31">
      <formula>R65="NG"</formula>
    </cfRule>
  </conditionalFormatting>
  <conditionalFormatting sqref="R3">
    <cfRule type="expression" dxfId="701" priority="29">
      <formula>$R3&lt;&gt;"要修正！"</formula>
    </cfRule>
    <cfRule type="expression" dxfId="700" priority="30">
      <formula>$R3="要修正！"</formula>
    </cfRule>
  </conditionalFormatting>
  <conditionalFormatting sqref="S34:S36 S25:S32">
    <cfRule type="expression" dxfId="699" priority="48">
      <formula>S25="NG"</formula>
    </cfRule>
  </conditionalFormatting>
  <conditionalFormatting sqref="S59">
    <cfRule type="expression" dxfId="698" priority="28">
      <formula>S59="NG"</formula>
    </cfRule>
  </conditionalFormatting>
  <conditionalFormatting sqref="R59">
    <cfRule type="expression" dxfId="697" priority="26">
      <formula>R59="NG"</formula>
    </cfRule>
    <cfRule type="expression" dxfId="696" priority="27">
      <formula>$R42="NG"</formula>
    </cfRule>
  </conditionalFormatting>
  <conditionalFormatting sqref="R72">
    <cfRule type="expression" dxfId="695" priority="25">
      <formula>R72="NG"</formula>
    </cfRule>
  </conditionalFormatting>
  <conditionalFormatting sqref="R25:R36">
    <cfRule type="expression" dxfId="694" priority="24">
      <formula>R25="NG"</formula>
    </cfRule>
  </conditionalFormatting>
  <conditionalFormatting sqref="S12:S19">
    <cfRule type="expression" dxfId="693" priority="22">
      <formula>$S12="NG"</formula>
    </cfRule>
    <cfRule type="expression" dxfId="692" priority="23">
      <formula>$R1048572="NG"</formula>
    </cfRule>
  </conditionalFormatting>
  <conditionalFormatting sqref="T25:T36">
    <cfRule type="expression" dxfId="691" priority="20">
      <formula>T25="NG"</formula>
    </cfRule>
  </conditionalFormatting>
  <conditionalFormatting sqref="K33">
    <cfRule type="expression" dxfId="690" priority="17">
      <formula>$J33="追加"</formula>
    </cfRule>
    <cfRule type="expression" dxfId="689" priority="18">
      <formula>$J33="新規"</formula>
    </cfRule>
  </conditionalFormatting>
  <conditionalFormatting sqref="S33">
    <cfRule type="expression" dxfId="688" priority="19">
      <formula>S33="NG"</formula>
    </cfRule>
  </conditionalFormatting>
  <conditionalFormatting sqref="K28">
    <cfRule type="expression" dxfId="687" priority="15">
      <formula>$J28="追加"</formula>
    </cfRule>
    <cfRule type="expression" dxfId="686" priority="16">
      <formula>$J28="新規"</formula>
    </cfRule>
  </conditionalFormatting>
  <conditionalFormatting sqref="L9">
    <cfRule type="expression" dxfId="685" priority="14">
      <formula>$L$9="NG"</formula>
    </cfRule>
  </conditionalFormatting>
  <conditionalFormatting sqref="R4:R5">
    <cfRule type="expression" dxfId="684" priority="13">
      <formula>$R$3="要修正！"</formula>
    </cfRule>
  </conditionalFormatting>
  <conditionalFormatting sqref="A41:H41">
    <cfRule type="expression" dxfId="683" priority="12">
      <formula>$Q$1="○"</formula>
    </cfRule>
  </conditionalFormatting>
  <conditionalFormatting sqref="A55:G55">
    <cfRule type="expression" dxfId="682" priority="11">
      <formula>$Q$1="○"</formula>
    </cfRule>
  </conditionalFormatting>
  <conditionalFormatting sqref="A83:J83">
    <cfRule type="expression" dxfId="681" priority="10">
      <formula>$Q$1="○"</formula>
    </cfRule>
  </conditionalFormatting>
  <conditionalFormatting sqref="J25:J26">
    <cfRule type="expression" dxfId="680" priority="8">
      <formula>$I25="追加"</formula>
    </cfRule>
    <cfRule type="expression" dxfId="679" priority="9">
      <formula>$I25="新規"</formula>
    </cfRule>
  </conditionalFormatting>
  <conditionalFormatting sqref="J27:K27">
    <cfRule type="expression" dxfId="678" priority="6">
      <formula>$I27="追加"</formula>
    </cfRule>
    <cfRule type="expression" dxfId="677" priority="7">
      <formula>$I27="新規"</formula>
    </cfRule>
  </conditionalFormatting>
  <conditionalFormatting sqref="A59:G59">
    <cfRule type="expression" dxfId="676" priority="5">
      <formula>"$Q$1=○"</formula>
    </cfRule>
  </conditionalFormatting>
  <conditionalFormatting sqref="K25">
    <cfRule type="expression" dxfId="675" priority="3">
      <formula>$I25="追加"</formula>
    </cfRule>
    <cfRule type="expression" dxfId="674" priority="4">
      <formula>$I25="新規"</formula>
    </cfRule>
  </conditionalFormatting>
  <conditionalFormatting sqref="K26">
    <cfRule type="expression" dxfId="673" priority="1">
      <formula>$I26="追加"</formula>
    </cfRule>
    <cfRule type="expression" dxfId="672"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559" priority="47">
      <formula>$Q$1="○"</formula>
    </cfRule>
  </conditionalFormatting>
  <conditionalFormatting sqref="C39">
    <cfRule type="expression" dxfId="4558" priority="45">
      <formula>$C$39&gt;$B$39/2</formula>
    </cfRule>
    <cfRule type="expression" dxfId="4557" priority="46">
      <formula>$C$39&gt;10000000</formula>
    </cfRule>
  </conditionalFormatting>
  <conditionalFormatting sqref="C40">
    <cfRule type="expression" dxfId="4556" priority="43">
      <formula>$C$40&gt;$B$40/2</formula>
    </cfRule>
    <cfRule type="expression" dxfId="4555" priority="44">
      <formula>$C$40&gt;1000000</formula>
    </cfRule>
  </conditionalFormatting>
  <conditionalFormatting sqref="C41">
    <cfRule type="expression" dxfId="4554" priority="41">
      <formula>$C$41&gt;$B$41/2</formula>
    </cfRule>
    <cfRule type="expression" dxfId="4553" priority="42">
      <formula>$C$41&gt;100000</formula>
    </cfRule>
  </conditionalFormatting>
  <conditionalFormatting sqref="R9">
    <cfRule type="expression" dxfId="4552" priority="38">
      <formula>R9="NG"</formula>
    </cfRule>
  </conditionalFormatting>
  <conditionalFormatting sqref="K29:K32 K34:K36 L25:M36">
    <cfRule type="expression" dxfId="4551" priority="21">
      <formula>$J25="追加"</formula>
    </cfRule>
    <cfRule type="expression" dxfId="4550" priority="40">
      <formula>$J25="新規"</formula>
    </cfRule>
  </conditionalFormatting>
  <conditionalFormatting sqref="B39:B41">
    <cfRule type="expression" dxfId="4549" priority="39">
      <formula>($C39+$D39+$E39)&lt;&gt;$B39</formula>
    </cfRule>
  </conditionalFormatting>
  <conditionalFormatting sqref="R39:T41">
    <cfRule type="expression" dxfId="4548" priority="36">
      <formula>R39="NG"</formula>
    </cfRule>
    <cfRule type="expression" dxfId="4547" priority="37">
      <formula>$R21="NG"</formula>
    </cfRule>
  </conditionalFormatting>
  <conditionalFormatting sqref="T42">
    <cfRule type="expression" dxfId="4546" priority="34">
      <formula>T42="NG"</formula>
    </cfRule>
    <cfRule type="expression" dxfId="4545" priority="35">
      <formula>$R24="NG"</formula>
    </cfRule>
  </conditionalFormatting>
  <conditionalFormatting sqref="R60:R61">
    <cfRule type="expression" dxfId="4544" priority="32">
      <formula>R60="NG"</formula>
    </cfRule>
    <cfRule type="expression" dxfId="4543" priority="33">
      <formula>$R43="NG"</formula>
    </cfRule>
  </conditionalFormatting>
  <conditionalFormatting sqref="R65">
    <cfRule type="expression" dxfId="4542" priority="31">
      <formula>R65="NG"</formula>
    </cfRule>
  </conditionalFormatting>
  <conditionalFormatting sqref="R3">
    <cfRule type="expression" dxfId="4541" priority="29">
      <formula>$R3&lt;&gt;"要修正！"</formula>
    </cfRule>
    <cfRule type="expression" dxfId="4540" priority="30">
      <formula>$R3="要修正！"</formula>
    </cfRule>
  </conditionalFormatting>
  <conditionalFormatting sqref="S34:S36 S25:S32">
    <cfRule type="expression" dxfId="4539" priority="48">
      <formula>S25="NG"</formula>
    </cfRule>
  </conditionalFormatting>
  <conditionalFormatting sqref="S59">
    <cfRule type="expression" dxfId="4538" priority="28">
      <formula>S59="NG"</formula>
    </cfRule>
  </conditionalFormatting>
  <conditionalFormatting sqref="R59">
    <cfRule type="expression" dxfId="4537" priority="26">
      <formula>R59="NG"</formula>
    </cfRule>
    <cfRule type="expression" dxfId="4536" priority="27">
      <formula>$R42="NG"</formula>
    </cfRule>
  </conditionalFormatting>
  <conditionalFormatting sqref="R72">
    <cfRule type="expression" dxfId="4535" priority="25">
      <formula>R72="NG"</formula>
    </cfRule>
  </conditionalFormatting>
  <conditionalFormatting sqref="R25:R36">
    <cfRule type="expression" dxfId="4534" priority="24">
      <formula>R25="NG"</formula>
    </cfRule>
  </conditionalFormatting>
  <conditionalFormatting sqref="S12:S19">
    <cfRule type="expression" dxfId="4533" priority="22">
      <formula>$S12="NG"</formula>
    </cfRule>
    <cfRule type="expression" dxfId="4532" priority="23">
      <formula>$R1048572="NG"</formula>
    </cfRule>
  </conditionalFormatting>
  <conditionalFormatting sqref="T25:T36">
    <cfRule type="expression" dxfId="4531" priority="20">
      <formula>T25="NG"</formula>
    </cfRule>
  </conditionalFormatting>
  <conditionalFormatting sqref="K33">
    <cfRule type="expression" dxfId="4530" priority="17">
      <formula>$J33="追加"</formula>
    </cfRule>
    <cfRule type="expression" dxfId="4529" priority="18">
      <formula>$J33="新規"</formula>
    </cfRule>
  </conditionalFormatting>
  <conditionalFormatting sqref="S33">
    <cfRule type="expression" dxfId="4528" priority="19">
      <formula>S33="NG"</formula>
    </cfRule>
  </conditionalFormatting>
  <conditionalFormatting sqref="K28">
    <cfRule type="expression" dxfId="4527" priority="15">
      <formula>$J28="追加"</formula>
    </cfRule>
    <cfRule type="expression" dxfId="4526" priority="16">
      <formula>$J28="新規"</formula>
    </cfRule>
  </conditionalFormatting>
  <conditionalFormatting sqref="L9">
    <cfRule type="expression" dxfId="4525" priority="14">
      <formula>$L$9="NG"</formula>
    </cfRule>
  </conditionalFormatting>
  <conditionalFormatting sqref="R4:R5">
    <cfRule type="expression" dxfId="4524" priority="13">
      <formula>$R$3="要修正！"</formula>
    </cfRule>
  </conditionalFormatting>
  <conditionalFormatting sqref="A41:H41">
    <cfRule type="expression" dxfId="4523" priority="12">
      <formula>$Q$1="○"</formula>
    </cfRule>
  </conditionalFormatting>
  <conditionalFormatting sqref="A55:G55">
    <cfRule type="expression" dxfId="4522" priority="11">
      <formula>$Q$1="○"</formula>
    </cfRule>
  </conditionalFormatting>
  <conditionalFormatting sqref="A83:J83">
    <cfRule type="expression" dxfId="4521" priority="10">
      <formula>$Q$1="○"</formula>
    </cfRule>
  </conditionalFormatting>
  <conditionalFormatting sqref="J25:J26">
    <cfRule type="expression" dxfId="4520" priority="8">
      <formula>$I25="追加"</formula>
    </cfRule>
    <cfRule type="expression" dxfId="4519" priority="9">
      <formula>$I25="新規"</formula>
    </cfRule>
  </conditionalFormatting>
  <conditionalFormatting sqref="J27:K27">
    <cfRule type="expression" dxfId="4518" priority="6">
      <formula>$I27="追加"</formula>
    </cfRule>
    <cfRule type="expression" dxfId="4517" priority="7">
      <formula>$I27="新規"</formula>
    </cfRule>
  </conditionalFormatting>
  <conditionalFormatting sqref="A59:G59">
    <cfRule type="expression" dxfId="4516" priority="5">
      <formula>"$Q$1=○"</formula>
    </cfRule>
  </conditionalFormatting>
  <conditionalFormatting sqref="K25">
    <cfRule type="expression" dxfId="4515" priority="3">
      <formula>$I25="追加"</formula>
    </cfRule>
    <cfRule type="expression" dxfId="4514" priority="4">
      <formula>$I25="新規"</formula>
    </cfRule>
  </conditionalFormatting>
  <conditionalFormatting sqref="K26">
    <cfRule type="expression" dxfId="4513" priority="1">
      <formula>$I26="追加"</formula>
    </cfRule>
    <cfRule type="expression" dxfId="451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671" priority="47">
      <formula>$Q$1="○"</formula>
    </cfRule>
  </conditionalFormatting>
  <conditionalFormatting sqref="C39">
    <cfRule type="expression" dxfId="670" priority="45">
      <formula>$C$39&gt;$B$39/2</formula>
    </cfRule>
    <cfRule type="expression" dxfId="669" priority="46">
      <formula>$C$39&gt;10000000</formula>
    </cfRule>
  </conditionalFormatting>
  <conditionalFormatting sqref="C40">
    <cfRule type="expression" dxfId="668" priority="43">
      <formula>$C$40&gt;$B$40/2</formula>
    </cfRule>
    <cfRule type="expression" dxfId="667" priority="44">
      <formula>$C$40&gt;1000000</formula>
    </cfRule>
  </conditionalFormatting>
  <conditionalFormatting sqref="C41">
    <cfRule type="expression" dxfId="666" priority="41">
      <formula>$C$41&gt;$B$41/2</formula>
    </cfRule>
    <cfRule type="expression" dxfId="665" priority="42">
      <formula>$C$41&gt;100000</formula>
    </cfRule>
  </conditionalFormatting>
  <conditionalFormatting sqref="R9">
    <cfRule type="expression" dxfId="664" priority="38">
      <formula>R9="NG"</formula>
    </cfRule>
  </conditionalFormatting>
  <conditionalFormatting sqref="K29:K32 K34:K36 L25:M36">
    <cfRule type="expression" dxfId="663" priority="21">
      <formula>$J25="追加"</formula>
    </cfRule>
    <cfRule type="expression" dxfId="662" priority="40">
      <formula>$J25="新規"</formula>
    </cfRule>
  </conditionalFormatting>
  <conditionalFormatting sqref="B39:B41">
    <cfRule type="expression" dxfId="661" priority="39">
      <formula>($C39+$D39+$E39)&lt;&gt;$B39</formula>
    </cfRule>
  </conditionalFormatting>
  <conditionalFormatting sqref="R39:T41">
    <cfRule type="expression" dxfId="660" priority="36">
      <formula>R39="NG"</formula>
    </cfRule>
    <cfRule type="expression" dxfId="659" priority="37">
      <formula>$R21="NG"</formula>
    </cfRule>
  </conditionalFormatting>
  <conditionalFormatting sqref="T42">
    <cfRule type="expression" dxfId="658" priority="34">
      <formula>T42="NG"</formula>
    </cfRule>
    <cfRule type="expression" dxfId="657" priority="35">
      <formula>$R24="NG"</formula>
    </cfRule>
  </conditionalFormatting>
  <conditionalFormatting sqref="R60:R61">
    <cfRule type="expression" dxfId="656" priority="32">
      <formula>R60="NG"</formula>
    </cfRule>
    <cfRule type="expression" dxfId="655" priority="33">
      <formula>$R43="NG"</formula>
    </cfRule>
  </conditionalFormatting>
  <conditionalFormatting sqref="R65">
    <cfRule type="expression" dxfId="654" priority="31">
      <formula>R65="NG"</formula>
    </cfRule>
  </conditionalFormatting>
  <conditionalFormatting sqref="R3">
    <cfRule type="expression" dxfId="653" priority="29">
      <formula>$R3&lt;&gt;"要修正！"</formula>
    </cfRule>
    <cfRule type="expression" dxfId="652" priority="30">
      <formula>$R3="要修正！"</formula>
    </cfRule>
  </conditionalFormatting>
  <conditionalFormatting sqref="S34:S36 S25:S32">
    <cfRule type="expression" dxfId="651" priority="48">
      <formula>S25="NG"</formula>
    </cfRule>
  </conditionalFormatting>
  <conditionalFormatting sqref="S59">
    <cfRule type="expression" dxfId="650" priority="28">
      <formula>S59="NG"</formula>
    </cfRule>
  </conditionalFormatting>
  <conditionalFormatting sqref="R59">
    <cfRule type="expression" dxfId="649" priority="26">
      <formula>R59="NG"</formula>
    </cfRule>
    <cfRule type="expression" dxfId="648" priority="27">
      <formula>$R42="NG"</formula>
    </cfRule>
  </conditionalFormatting>
  <conditionalFormatting sqref="R72">
    <cfRule type="expression" dxfId="647" priority="25">
      <formula>R72="NG"</formula>
    </cfRule>
  </conditionalFormatting>
  <conditionalFormatting sqref="R25:R36">
    <cfRule type="expression" dxfId="646" priority="24">
      <formula>R25="NG"</formula>
    </cfRule>
  </conditionalFormatting>
  <conditionalFormatting sqref="S12:S19">
    <cfRule type="expression" dxfId="645" priority="22">
      <formula>$S12="NG"</formula>
    </cfRule>
    <cfRule type="expression" dxfId="644" priority="23">
      <formula>$R1048572="NG"</formula>
    </cfRule>
  </conditionalFormatting>
  <conditionalFormatting sqref="T25:T36">
    <cfRule type="expression" dxfId="643" priority="20">
      <formula>T25="NG"</formula>
    </cfRule>
  </conditionalFormatting>
  <conditionalFormatting sqref="K33">
    <cfRule type="expression" dxfId="642" priority="17">
      <formula>$J33="追加"</formula>
    </cfRule>
    <cfRule type="expression" dxfId="641" priority="18">
      <formula>$J33="新規"</formula>
    </cfRule>
  </conditionalFormatting>
  <conditionalFormatting sqref="S33">
    <cfRule type="expression" dxfId="640" priority="19">
      <formula>S33="NG"</formula>
    </cfRule>
  </conditionalFormatting>
  <conditionalFormatting sqref="K28">
    <cfRule type="expression" dxfId="639" priority="15">
      <formula>$J28="追加"</formula>
    </cfRule>
    <cfRule type="expression" dxfId="638" priority="16">
      <formula>$J28="新規"</formula>
    </cfRule>
  </conditionalFormatting>
  <conditionalFormatting sqref="L9">
    <cfRule type="expression" dxfId="637" priority="14">
      <formula>$L$9="NG"</formula>
    </cfRule>
  </conditionalFormatting>
  <conditionalFormatting sqref="R4:R5">
    <cfRule type="expression" dxfId="636" priority="13">
      <formula>$R$3="要修正！"</formula>
    </cfRule>
  </conditionalFormatting>
  <conditionalFormatting sqref="A41:H41">
    <cfRule type="expression" dxfId="635" priority="12">
      <formula>$Q$1="○"</formula>
    </cfRule>
  </conditionalFormatting>
  <conditionalFormatting sqref="A55:G55">
    <cfRule type="expression" dxfId="634" priority="11">
      <formula>$Q$1="○"</formula>
    </cfRule>
  </conditionalFormatting>
  <conditionalFormatting sqref="A83:J83">
    <cfRule type="expression" dxfId="633" priority="10">
      <formula>$Q$1="○"</formula>
    </cfRule>
  </conditionalFormatting>
  <conditionalFormatting sqref="J25:J26">
    <cfRule type="expression" dxfId="632" priority="8">
      <formula>$I25="追加"</formula>
    </cfRule>
    <cfRule type="expression" dxfId="631" priority="9">
      <formula>$I25="新規"</formula>
    </cfRule>
  </conditionalFormatting>
  <conditionalFormatting sqref="J27:K27">
    <cfRule type="expression" dxfId="630" priority="6">
      <formula>$I27="追加"</formula>
    </cfRule>
    <cfRule type="expression" dxfId="629" priority="7">
      <formula>$I27="新規"</formula>
    </cfRule>
  </conditionalFormatting>
  <conditionalFormatting sqref="A59:G59">
    <cfRule type="expression" dxfId="628" priority="5">
      <formula>"$Q$1=○"</formula>
    </cfRule>
  </conditionalFormatting>
  <conditionalFormatting sqref="K25">
    <cfRule type="expression" dxfId="627" priority="3">
      <formula>$I25="追加"</formula>
    </cfRule>
    <cfRule type="expression" dxfId="626" priority="4">
      <formula>$I25="新規"</formula>
    </cfRule>
  </conditionalFormatting>
  <conditionalFormatting sqref="K26">
    <cfRule type="expression" dxfId="625" priority="1">
      <formula>$I26="追加"</formula>
    </cfRule>
    <cfRule type="expression" dxfId="62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623" priority="47">
      <formula>$Q$1="○"</formula>
    </cfRule>
  </conditionalFormatting>
  <conditionalFormatting sqref="C39">
    <cfRule type="expression" dxfId="622" priority="45">
      <formula>$C$39&gt;$B$39/2</formula>
    </cfRule>
    <cfRule type="expression" dxfId="621" priority="46">
      <formula>$C$39&gt;10000000</formula>
    </cfRule>
  </conditionalFormatting>
  <conditionalFormatting sqref="C40">
    <cfRule type="expression" dxfId="620" priority="43">
      <formula>$C$40&gt;$B$40/2</formula>
    </cfRule>
    <cfRule type="expression" dxfId="619" priority="44">
      <formula>$C$40&gt;1000000</formula>
    </cfRule>
  </conditionalFormatting>
  <conditionalFormatting sqref="C41">
    <cfRule type="expression" dxfId="618" priority="41">
      <formula>$C$41&gt;$B$41/2</formula>
    </cfRule>
    <cfRule type="expression" dxfId="617" priority="42">
      <formula>$C$41&gt;100000</formula>
    </cfRule>
  </conditionalFormatting>
  <conditionalFormatting sqref="R9">
    <cfRule type="expression" dxfId="616" priority="38">
      <formula>R9="NG"</formula>
    </cfRule>
  </conditionalFormatting>
  <conditionalFormatting sqref="K29:K32 K34:K36 L25:M36">
    <cfRule type="expression" dxfId="615" priority="21">
      <formula>$J25="追加"</formula>
    </cfRule>
    <cfRule type="expression" dxfId="614" priority="40">
      <formula>$J25="新規"</formula>
    </cfRule>
  </conditionalFormatting>
  <conditionalFormatting sqref="B39:B41">
    <cfRule type="expression" dxfId="613" priority="39">
      <formula>($C39+$D39+$E39)&lt;&gt;$B39</formula>
    </cfRule>
  </conditionalFormatting>
  <conditionalFormatting sqref="R39:T41">
    <cfRule type="expression" dxfId="612" priority="36">
      <formula>R39="NG"</formula>
    </cfRule>
    <cfRule type="expression" dxfId="611" priority="37">
      <formula>$R21="NG"</formula>
    </cfRule>
  </conditionalFormatting>
  <conditionalFormatting sqref="T42">
    <cfRule type="expression" dxfId="610" priority="34">
      <formula>T42="NG"</formula>
    </cfRule>
    <cfRule type="expression" dxfId="609" priority="35">
      <formula>$R24="NG"</formula>
    </cfRule>
  </conditionalFormatting>
  <conditionalFormatting sqref="R60:R61">
    <cfRule type="expression" dxfId="608" priority="32">
      <formula>R60="NG"</formula>
    </cfRule>
    <cfRule type="expression" dxfId="607" priority="33">
      <formula>$R43="NG"</formula>
    </cfRule>
  </conditionalFormatting>
  <conditionalFormatting sqref="R65">
    <cfRule type="expression" dxfId="606" priority="31">
      <formula>R65="NG"</formula>
    </cfRule>
  </conditionalFormatting>
  <conditionalFormatting sqref="R3">
    <cfRule type="expression" dxfId="605" priority="29">
      <formula>$R3&lt;&gt;"要修正！"</formula>
    </cfRule>
    <cfRule type="expression" dxfId="604" priority="30">
      <formula>$R3="要修正！"</formula>
    </cfRule>
  </conditionalFormatting>
  <conditionalFormatting sqref="S34:S36 S25:S32">
    <cfRule type="expression" dxfId="603" priority="48">
      <formula>S25="NG"</formula>
    </cfRule>
  </conditionalFormatting>
  <conditionalFormatting sqref="S59">
    <cfRule type="expression" dxfId="602" priority="28">
      <formula>S59="NG"</formula>
    </cfRule>
  </conditionalFormatting>
  <conditionalFormatting sqref="R59">
    <cfRule type="expression" dxfId="601" priority="26">
      <formula>R59="NG"</formula>
    </cfRule>
    <cfRule type="expression" dxfId="600" priority="27">
      <formula>$R42="NG"</formula>
    </cfRule>
  </conditionalFormatting>
  <conditionalFormatting sqref="R72">
    <cfRule type="expression" dxfId="599" priority="25">
      <formula>R72="NG"</formula>
    </cfRule>
  </conditionalFormatting>
  <conditionalFormatting sqref="R25:R36">
    <cfRule type="expression" dxfId="598" priority="24">
      <formula>R25="NG"</formula>
    </cfRule>
  </conditionalFormatting>
  <conditionalFormatting sqref="S12:S19">
    <cfRule type="expression" dxfId="597" priority="22">
      <formula>$S12="NG"</formula>
    </cfRule>
    <cfRule type="expression" dxfId="596" priority="23">
      <formula>$R1048572="NG"</formula>
    </cfRule>
  </conditionalFormatting>
  <conditionalFormatting sqref="T25:T36">
    <cfRule type="expression" dxfId="595" priority="20">
      <formula>T25="NG"</formula>
    </cfRule>
  </conditionalFormatting>
  <conditionalFormatting sqref="K33">
    <cfRule type="expression" dxfId="594" priority="17">
      <formula>$J33="追加"</formula>
    </cfRule>
    <cfRule type="expression" dxfId="593" priority="18">
      <formula>$J33="新規"</formula>
    </cfRule>
  </conditionalFormatting>
  <conditionalFormatting sqref="S33">
    <cfRule type="expression" dxfId="592" priority="19">
      <formula>S33="NG"</formula>
    </cfRule>
  </conditionalFormatting>
  <conditionalFormatting sqref="K28">
    <cfRule type="expression" dxfId="591" priority="15">
      <formula>$J28="追加"</formula>
    </cfRule>
    <cfRule type="expression" dxfId="590" priority="16">
      <formula>$J28="新規"</formula>
    </cfRule>
  </conditionalFormatting>
  <conditionalFormatting sqref="L9">
    <cfRule type="expression" dxfId="589" priority="14">
      <formula>$L$9="NG"</formula>
    </cfRule>
  </conditionalFormatting>
  <conditionalFormatting sqref="R4:R5">
    <cfRule type="expression" dxfId="588" priority="13">
      <formula>$R$3="要修正！"</formula>
    </cfRule>
  </conditionalFormatting>
  <conditionalFormatting sqref="A41:H41">
    <cfRule type="expression" dxfId="587" priority="12">
      <formula>$Q$1="○"</formula>
    </cfRule>
  </conditionalFormatting>
  <conditionalFormatting sqref="A55:G55">
    <cfRule type="expression" dxfId="586" priority="11">
      <formula>$Q$1="○"</formula>
    </cfRule>
  </conditionalFormatting>
  <conditionalFormatting sqref="A83:J83">
    <cfRule type="expression" dxfId="585" priority="10">
      <formula>$Q$1="○"</formula>
    </cfRule>
  </conditionalFormatting>
  <conditionalFormatting sqref="J25:J26">
    <cfRule type="expression" dxfId="584" priority="8">
      <formula>$I25="追加"</formula>
    </cfRule>
    <cfRule type="expression" dxfId="583" priority="9">
      <formula>$I25="新規"</formula>
    </cfRule>
  </conditionalFormatting>
  <conditionalFormatting sqref="J27:K27">
    <cfRule type="expression" dxfId="582" priority="6">
      <formula>$I27="追加"</formula>
    </cfRule>
    <cfRule type="expression" dxfId="581" priority="7">
      <formula>$I27="新規"</formula>
    </cfRule>
  </conditionalFormatting>
  <conditionalFormatting sqref="A59:G59">
    <cfRule type="expression" dxfId="580" priority="5">
      <formula>"$Q$1=○"</formula>
    </cfRule>
  </conditionalFormatting>
  <conditionalFormatting sqref="K25">
    <cfRule type="expression" dxfId="579" priority="3">
      <formula>$I25="追加"</formula>
    </cfRule>
    <cfRule type="expression" dxfId="578" priority="4">
      <formula>$I25="新規"</formula>
    </cfRule>
  </conditionalFormatting>
  <conditionalFormatting sqref="K26">
    <cfRule type="expression" dxfId="577" priority="1">
      <formula>$I26="追加"</formula>
    </cfRule>
    <cfRule type="expression" dxfId="576"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575" priority="47">
      <formula>$Q$1="○"</formula>
    </cfRule>
  </conditionalFormatting>
  <conditionalFormatting sqref="C39">
    <cfRule type="expression" dxfId="574" priority="45">
      <formula>$C$39&gt;$B$39/2</formula>
    </cfRule>
    <cfRule type="expression" dxfId="573" priority="46">
      <formula>$C$39&gt;10000000</formula>
    </cfRule>
  </conditionalFormatting>
  <conditionalFormatting sqref="C40">
    <cfRule type="expression" dxfId="572" priority="43">
      <formula>$C$40&gt;$B$40/2</formula>
    </cfRule>
    <cfRule type="expression" dxfId="571" priority="44">
      <formula>$C$40&gt;1000000</formula>
    </cfRule>
  </conditionalFormatting>
  <conditionalFormatting sqref="C41">
    <cfRule type="expression" dxfId="570" priority="41">
      <formula>$C$41&gt;$B$41/2</formula>
    </cfRule>
    <cfRule type="expression" dxfId="569" priority="42">
      <formula>$C$41&gt;100000</formula>
    </cfRule>
  </conditionalFormatting>
  <conditionalFormatting sqref="R9">
    <cfRule type="expression" dxfId="568" priority="38">
      <formula>R9="NG"</formula>
    </cfRule>
  </conditionalFormatting>
  <conditionalFormatting sqref="K29:K32 K34:K36 L25:M36">
    <cfRule type="expression" dxfId="567" priority="21">
      <formula>$J25="追加"</formula>
    </cfRule>
    <cfRule type="expression" dxfId="566" priority="40">
      <formula>$J25="新規"</formula>
    </cfRule>
  </conditionalFormatting>
  <conditionalFormatting sqref="B39:B41">
    <cfRule type="expression" dxfId="565" priority="39">
      <formula>($C39+$D39+$E39)&lt;&gt;$B39</formula>
    </cfRule>
  </conditionalFormatting>
  <conditionalFormatting sqref="R39:T41">
    <cfRule type="expression" dxfId="564" priority="36">
      <formula>R39="NG"</formula>
    </cfRule>
    <cfRule type="expression" dxfId="563" priority="37">
      <formula>$R21="NG"</formula>
    </cfRule>
  </conditionalFormatting>
  <conditionalFormatting sqref="T42">
    <cfRule type="expression" dxfId="562" priority="34">
      <formula>T42="NG"</formula>
    </cfRule>
    <cfRule type="expression" dxfId="561" priority="35">
      <formula>$R24="NG"</formula>
    </cfRule>
  </conditionalFormatting>
  <conditionalFormatting sqref="R60:R61">
    <cfRule type="expression" dxfId="560" priority="32">
      <formula>R60="NG"</formula>
    </cfRule>
    <cfRule type="expression" dxfId="559" priority="33">
      <formula>$R43="NG"</formula>
    </cfRule>
  </conditionalFormatting>
  <conditionalFormatting sqref="R65">
    <cfRule type="expression" dxfId="558" priority="31">
      <formula>R65="NG"</formula>
    </cfRule>
  </conditionalFormatting>
  <conditionalFormatting sqref="R3">
    <cfRule type="expression" dxfId="557" priority="29">
      <formula>$R3&lt;&gt;"要修正！"</formula>
    </cfRule>
    <cfRule type="expression" dxfId="556" priority="30">
      <formula>$R3="要修正！"</formula>
    </cfRule>
  </conditionalFormatting>
  <conditionalFormatting sqref="S34:S36 S25:S32">
    <cfRule type="expression" dxfId="555" priority="48">
      <formula>S25="NG"</formula>
    </cfRule>
  </conditionalFormatting>
  <conditionalFormatting sqref="S59">
    <cfRule type="expression" dxfId="554" priority="28">
      <formula>S59="NG"</formula>
    </cfRule>
  </conditionalFormatting>
  <conditionalFormatting sqref="R59">
    <cfRule type="expression" dxfId="553" priority="26">
      <formula>R59="NG"</formula>
    </cfRule>
    <cfRule type="expression" dxfId="552" priority="27">
      <formula>$R42="NG"</formula>
    </cfRule>
  </conditionalFormatting>
  <conditionalFormatting sqref="R72">
    <cfRule type="expression" dxfId="551" priority="25">
      <formula>R72="NG"</formula>
    </cfRule>
  </conditionalFormatting>
  <conditionalFormatting sqref="R25:R36">
    <cfRule type="expression" dxfId="550" priority="24">
      <formula>R25="NG"</formula>
    </cfRule>
  </conditionalFormatting>
  <conditionalFormatting sqref="S12:S19">
    <cfRule type="expression" dxfId="549" priority="22">
      <formula>$S12="NG"</formula>
    </cfRule>
    <cfRule type="expression" dxfId="548" priority="23">
      <formula>$R1048572="NG"</formula>
    </cfRule>
  </conditionalFormatting>
  <conditionalFormatting sqref="T25:T36">
    <cfRule type="expression" dxfId="547" priority="20">
      <formula>T25="NG"</formula>
    </cfRule>
  </conditionalFormatting>
  <conditionalFormatting sqref="K33">
    <cfRule type="expression" dxfId="546" priority="17">
      <formula>$J33="追加"</formula>
    </cfRule>
    <cfRule type="expression" dxfId="545" priority="18">
      <formula>$J33="新規"</formula>
    </cfRule>
  </conditionalFormatting>
  <conditionalFormatting sqref="S33">
    <cfRule type="expression" dxfId="544" priority="19">
      <formula>S33="NG"</formula>
    </cfRule>
  </conditionalFormatting>
  <conditionalFormatting sqref="K28">
    <cfRule type="expression" dxfId="543" priority="15">
      <formula>$J28="追加"</formula>
    </cfRule>
    <cfRule type="expression" dxfId="542" priority="16">
      <formula>$J28="新規"</formula>
    </cfRule>
  </conditionalFormatting>
  <conditionalFormatting sqref="L9">
    <cfRule type="expression" dxfId="541" priority="14">
      <formula>$L$9="NG"</formula>
    </cfRule>
  </conditionalFormatting>
  <conditionalFormatting sqref="R4:R5">
    <cfRule type="expression" dxfId="540" priority="13">
      <formula>$R$3="要修正！"</formula>
    </cfRule>
  </conditionalFormatting>
  <conditionalFormatting sqref="A41:H41">
    <cfRule type="expression" dxfId="539" priority="12">
      <formula>$Q$1="○"</formula>
    </cfRule>
  </conditionalFormatting>
  <conditionalFormatting sqref="A55:G55">
    <cfRule type="expression" dxfId="538" priority="11">
      <formula>$Q$1="○"</formula>
    </cfRule>
  </conditionalFormatting>
  <conditionalFormatting sqref="A83:J83">
    <cfRule type="expression" dxfId="537" priority="10">
      <formula>$Q$1="○"</formula>
    </cfRule>
  </conditionalFormatting>
  <conditionalFormatting sqref="J25:J26">
    <cfRule type="expression" dxfId="536" priority="8">
      <formula>$I25="追加"</formula>
    </cfRule>
    <cfRule type="expression" dxfId="535" priority="9">
      <formula>$I25="新規"</formula>
    </cfRule>
  </conditionalFormatting>
  <conditionalFormatting sqref="J27:K27">
    <cfRule type="expression" dxfId="534" priority="6">
      <formula>$I27="追加"</formula>
    </cfRule>
    <cfRule type="expression" dxfId="533" priority="7">
      <formula>$I27="新規"</formula>
    </cfRule>
  </conditionalFormatting>
  <conditionalFormatting sqref="A59:G59">
    <cfRule type="expression" dxfId="532" priority="5">
      <formula>"$Q$1=○"</formula>
    </cfRule>
  </conditionalFormatting>
  <conditionalFormatting sqref="K25">
    <cfRule type="expression" dxfId="531" priority="3">
      <formula>$I25="追加"</formula>
    </cfRule>
    <cfRule type="expression" dxfId="530" priority="4">
      <formula>$I25="新規"</formula>
    </cfRule>
  </conditionalFormatting>
  <conditionalFormatting sqref="K26">
    <cfRule type="expression" dxfId="529" priority="1">
      <formula>$I26="追加"</formula>
    </cfRule>
    <cfRule type="expression" dxfId="52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527" priority="47">
      <formula>$Q$1="○"</formula>
    </cfRule>
  </conditionalFormatting>
  <conditionalFormatting sqref="C39">
    <cfRule type="expression" dxfId="526" priority="45">
      <formula>$C$39&gt;$B$39/2</formula>
    </cfRule>
    <cfRule type="expression" dxfId="525" priority="46">
      <formula>$C$39&gt;10000000</formula>
    </cfRule>
  </conditionalFormatting>
  <conditionalFormatting sqref="C40">
    <cfRule type="expression" dxfId="524" priority="43">
      <formula>$C$40&gt;$B$40/2</formula>
    </cfRule>
    <cfRule type="expression" dxfId="523" priority="44">
      <formula>$C$40&gt;1000000</formula>
    </cfRule>
  </conditionalFormatting>
  <conditionalFormatting sqref="C41">
    <cfRule type="expression" dxfId="522" priority="41">
      <formula>$C$41&gt;$B$41/2</formula>
    </cfRule>
    <cfRule type="expression" dxfId="521" priority="42">
      <formula>$C$41&gt;100000</formula>
    </cfRule>
  </conditionalFormatting>
  <conditionalFormatting sqref="R9">
    <cfRule type="expression" dxfId="520" priority="38">
      <formula>R9="NG"</formula>
    </cfRule>
  </conditionalFormatting>
  <conditionalFormatting sqref="K29:K32 K34:K36 L25:M36">
    <cfRule type="expression" dxfId="519" priority="21">
      <formula>$J25="追加"</formula>
    </cfRule>
    <cfRule type="expression" dxfId="518" priority="40">
      <formula>$J25="新規"</formula>
    </cfRule>
  </conditionalFormatting>
  <conditionalFormatting sqref="B39:B41">
    <cfRule type="expression" dxfId="517" priority="39">
      <formula>($C39+$D39+$E39)&lt;&gt;$B39</formula>
    </cfRule>
  </conditionalFormatting>
  <conditionalFormatting sqref="R39:T41">
    <cfRule type="expression" dxfId="516" priority="36">
      <formula>R39="NG"</formula>
    </cfRule>
    <cfRule type="expression" dxfId="515" priority="37">
      <formula>$R21="NG"</formula>
    </cfRule>
  </conditionalFormatting>
  <conditionalFormatting sqref="T42">
    <cfRule type="expression" dxfId="514" priority="34">
      <formula>T42="NG"</formula>
    </cfRule>
    <cfRule type="expression" dxfId="513" priority="35">
      <formula>$R24="NG"</formula>
    </cfRule>
  </conditionalFormatting>
  <conditionalFormatting sqref="R60:R61">
    <cfRule type="expression" dxfId="512" priority="32">
      <formula>R60="NG"</formula>
    </cfRule>
    <cfRule type="expression" dxfId="511" priority="33">
      <formula>$R43="NG"</formula>
    </cfRule>
  </conditionalFormatting>
  <conditionalFormatting sqref="R65">
    <cfRule type="expression" dxfId="510" priority="31">
      <formula>R65="NG"</formula>
    </cfRule>
  </conditionalFormatting>
  <conditionalFormatting sqref="R3">
    <cfRule type="expression" dxfId="509" priority="29">
      <formula>$R3&lt;&gt;"要修正！"</formula>
    </cfRule>
    <cfRule type="expression" dxfId="508" priority="30">
      <formula>$R3="要修正！"</formula>
    </cfRule>
  </conditionalFormatting>
  <conditionalFormatting sqref="S34:S36 S25:S32">
    <cfRule type="expression" dxfId="507" priority="48">
      <formula>S25="NG"</formula>
    </cfRule>
  </conditionalFormatting>
  <conditionalFormatting sqref="S59">
    <cfRule type="expression" dxfId="506" priority="28">
      <formula>S59="NG"</formula>
    </cfRule>
  </conditionalFormatting>
  <conditionalFormatting sqref="R59">
    <cfRule type="expression" dxfId="505" priority="26">
      <formula>R59="NG"</formula>
    </cfRule>
    <cfRule type="expression" dxfId="504" priority="27">
      <formula>$R42="NG"</formula>
    </cfRule>
  </conditionalFormatting>
  <conditionalFormatting sqref="R72">
    <cfRule type="expression" dxfId="503" priority="25">
      <formula>R72="NG"</formula>
    </cfRule>
  </conditionalFormatting>
  <conditionalFormatting sqref="R25:R36">
    <cfRule type="expression" dxfId="502" priority="24">
      <formula>R25="NG"</formula>
    </cfRule>
  </conditionalFormatting>
  <conditionalFormatting sqref="S12:S19">
    <cfRule type="expression" dxfId="501" priority="22">
      <formula>$S12="NG"</formula>
    </cfRule>
    <cfRule type="expression" dxfId="500" priority="23">
      <formula>$R1048572="NG"</formula>
    </cfRule>
  </conditionalFormatting>
  <conditionalFormatting sqref="T25:T36">
    <cfRule type="expression" dxfId="499" priority="20">
      <formula>T25="NG"</formula>
    </cfRule>
  </conditionalFormatting>
  <conditionalFormatting sqref="K33">
    <cfRule type="expression" dxfId="498" priority="17">
      <formula>$J33="追加"</formula>
    </cfRule>
    <cfRule type="expression" dxfId="497" priority="18">
      <formula>$J33="新規"</formula>
    </cfRule>
  </conditionalFormatting>
  <conditionalFormatting sqref="S33">
    <cfRule type="expression" dxfId="496" priority="19">
      <formula>S33="NG"</formula>
    </cfRule>
  </conditionalFormatting>
  <conditionalFormatting sqref="K28">
    <cfRule type="expression" dxfId="495" priority="15">
      <formula>$J28="追加"</formula>
    </cfRule>
    <cfRule type="expression" dxfId="494" priority="16">
      <formula>$J28="新規"</formula>
    </cfRule>
  </conditionalFormatting>
  <conditionalFormatting sqref="L9">
    <cfRule type="expression" dxfId="493" priority="14">
      <formula>$L$9="NG"</formula>
    </cfRule>
  </conditionalFormatting>
  <conditionalFormatting sqref="R4:R5">
    <cfRule type="expression" dxfId="492" priority="13">
      <formula>$R$3="要修正！"</formula>
    </cfRule>
  </conditionalFormatting>
  <conditionalFormatting sqref="A41:H41">
    <cfRule type="expression" dxfId="491" priority="12">
      <formula>$Q$1="○"</formula>
    </cfRule>
  </conditionalFormatting>
  <conditionalFormatting sqref="A55:G55">
    <cfRule type="expression" dxfId="490" priority="11">
      <formula>$Q$1="○"</formula>
    </cfRule>
  </conditionalFormatting>
  <conditionalFormatting sqref="A83:J83">
    <cfRule type="expression" dxfId="489" priority="10">
      <formula>$Q$1="○"</formula>
    </cfRule>
  </conditionalFormatting>
  <conditionalFormatting sqref="J25:J26">
    <cfRule type="expression" dxfId="488" priority="8">
      <formula>$I25="追加"</formula>
    </cfRule>
    <cfRule type="expression" dxfId="487" priority="9">
      <formula>$I25="新規"</formula>
    </cfRule>
  </conditionalFormatting>
  <conditionalFormatting sqref="J27:K27">
    <cfRule type="expression" dxfId="486" priority="6">
      <formula>$I27="追加"</formula>
    </cfRule>
    <cfRule type="expression" dxfId="485" priority="7">
      <formula>$I27="新規"</formula>
    </cfRule>
  </conditionalFormatting>
  <conditionalFormatting sqref="A59:G59">
    <cfRule type="expression" dxfId="484" priority="5">
      <formula>"$Q$1=○"</formula>
    </cfRule>
  </conditionalFormatting>
  <conditionalFormatting sqref="K25">
    <cfRule type="expression" dxfId="483" priority="3">
      <formula>$I25="追加"</formula>
    </cfRule>
    <cfRule type="expression" dxfId="482" priority="4">
      <formula>$I25="新規"</formula>
    </cfRule>
  </conditionalFormatting>
  <conditionalFormatting sqref="K26">
    <cfRule type="expression" dxfId="481" priority="1">
      <formula>$I26="追加"</formula>
    </cfRule>
    <cfRule type="expression" dxfId="48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79" priority="47">
      <formula>$Q$1="○"</formula>
    </cfRule>
  </conditionalFormatting>
  <conditionalFormatting sqref="C39">
    <cfRule type="expression" dxfId="478" priority="45">
      <formula>$C$39&gt;$B$39/2</formula>
    </cfRule>
    <cfRule type="expression" dxfId="477" priority="46">
      <formula>$C$39&gt;10000000</formula>
    </cfRule>
  </conditionalFormatting>
  <conditionalFormatting sqref="C40">
    <cfRule type="expression" dxfId="476" priority="43">
      <formula>$C$40&gt;$B$40/2</formula>
    </cfRule>
    <cfRule type="expression" dxfId="475" priority="44">
      <formula>$C$40&gt;1000000</formula>
    </cfRule>
  </conditionalFormatting>
  <conditionalFormatting sqref="C41">
    <cfRule type="expression" dxfId="474" priority="41">
      <formula>$C$41&gt;$B$41/2</formula>
    </cfRule>
    <cfRule type="expression" dxfId="473" priority="42">
      <formula>$C$41&gt;100000</formula>
    </cfRule>
  </conditionalFormatting>
  <conditionalFormatting sqref="R9">
    <cfRule type="expression" dxfId="472" priority="38">
      <formula>R9="NG"</formula>
    </cfRule>
  </conditionalFormatting>
  <conditionalFormatting sqref="K29:K32 K34:K36 L25:M36">
    <cfRule type="expression" dxfId="471" priority="21">
      <formula>$J25="追加"</formula>
    </cfRule>
    <cfRule type="expression" dxfId="470" priority="40">
      <formula>$J25="新規"</formula>
    </cfRule>
  </conditionalFormatting>
  <conditionalFormatting sqref="B39:B41">
    <cfRule type="expression" dxfId="469" priority="39">
      <formula>($C39+$D39+$E39)&lt;&gt;$B39</formula>
    </cfRule>
  </conditionalFormatting>
  <conditionalFormatting sqref="R39:T41">
    <cfRule type="expression" dxfId="468" priority="36">
      <formula>R39="NG"</formula>
    </cfRule>
    <cfRule type="expression" dxfId="467" priority="37">
      <formula>$R21="NG"</formula>
    </cfRule>
  </conditionalFormatting>
  <conditionalFormatting sqref="T42">
    <cfRule type="expression" dxfId="466" priority="34">
      <formula>T42="NG"</formula>
    </cfRule>
    <cfRule type="expression" dxfId="465" priority="35">
      <formula>$R24="NG"</formula>
    </cfRule>
  </conditionalFormatting>
  <conditionalFormatting sqref="R60:R61">
    <cfRule type="expression" dxfId="464" priority="32">
      <formula>R60="NG"</formula>
    </cfRule>
    <cfRule type="expression" dxfId="463" priority="33">
      <formula>$R43="NG"</formula>
    </cfRule>
  </conditionalFormatting>
  <conditionalFormatting sqref="R65">
    <cfRule type="expression" dxfId="462" priority="31">
      <formula>R65="NG"</formula>
    </cfRule>
  </conditionalFormatting>
  <conditionalFormatting sqref="R3">
    <cfRule type="expression" dxfId="461" priority="29">
      <formula>$R3&lt;&gt;"要修正！"</formula>
    </cfRule>
    <cfRule type="expression" dxfId="460" priority="30">
      <formula>$R3="要修正！"</formula>
    </cfRule>
  </conditionalFormatting>
  <conditionalFormatting sqref="S34:S36 S25:S32">
    <cfRule type="expression" dxfId="459" priority="48">
      <formula>S25="NG"</formula>
    </cfRule>
  </conditionalFormatting>
  <conditionalFormatting sqref="S59">
    <cfRule type="expression" dxfId="458" priority="28">
      <formula>S59="NG"</formula>
    </cfRule>
  </conditionalFormatting>
  <conditionalFormatting sqref="R59">
    <cfRule type="expression" dxfId="457" priority="26">
      <formula>R59="NG"</formula>
    </cfRule>
    <cfRule type="expression" dxfId="456" priority="27">
      <formula>$R42="NG"</formula>
    </cfRule>
  </conditionalFormatting>
  <conditionalFormatting sqref="R72">
    <cfRule type="expression" dxfId="455" priority="25">
      <formula>R72="NG"</formula>
    </cfRule>
  </conditionalFormatting>
  <conditionalFormatting sqref="R25:R36">
    <cfRule type="expression" dxfId="454" priority="24">
      <formula>R25="NG"</formula>
    </cfRule>
  </conditionalFormatting>
  <conditionalFormatting sqref="S12:S19">
    <cfRule type="expression" dxfId="453" priority="22">
      <formula>$S12="NG"</formula>
    </cfRule>
    <cfRule type="expression" dxfId="452" priority="23">
      <formula>$R1048572="NG"</formula>
    </cfRule>
  </conditionalFormatting>
  <conditionalFormatting sqref="T25:T36">
    <cfRule type="expression" dxfId="451" priority="20">
      <formula>T25="NG"</formula>
    </cfRule>
  </conditionalFormatting>
  <conditionalFormatting sqref="K33">
    <cfRule type="expression" dxfId="450" priority="17">
      <formula>$J33="追加"</formula>
    </cfRule>
    <cfRule type="expression" dxfId="449" priority="18">
      <formula>$J33="新規"</formula>
    </cfRule>
  </conditionalFormatting>
  <conditionalFormatting sqref="S33">
    <cfRule type="expression" dxfId="448" priority="19">
      <formula>S33="NG"</formula>
    </cfRule>
  </conditionalFormatting>
  <conditionalFormatting sqref="K28">
    <cfRule type="expression" dxfId="447" priority="15">
      <formula>$J28="追加"</formula>
    </cfRule>
    <cfRule type="expression" dxfId="446" priority="16">
      <formula>$J28="新規"</formula>
    </cfRule>
  </conditionalFormatting>
  <conditionalFormatting sqref="L9">
    <cfRule type="expression" dxfId="445" priority="14">
      <formula>$L$9="NG"</formula>
    </cfRule>
  </conditionalFormatting>
  <conditionalFormatting sqref="R4:R5">
    <cfRule type="expression" dxfId="444" priority="13">
      <formula>$R$3="要修正！"</formula>
    </cfRule>
  </conditionalFormatting>
  <conditionalFormatting sqref="A41:H41">
    <cfRule type="expression" dxfId="443" priority="12">
      <formula>$Q$1="○"</formula>
    </cfRule>
  </conditionalFormatting>
  <conditionalFormatting sqref="A55:G55">
    <cfRule type="expression" dxfId="442" priority="11">
      <formula>$Q$1="○"</formula>
    </cfRule>
  </conditionalFormatting>
  <conditionalFormatting sqref="A83:J83">
    <cfRule type="expression" dxfId="441" priority="10">
      <formula>$Q$1="○"</formula>
    </cfRule>
  </conditionalFormatting>
  <conditionalFormatting sqref="J25:J26">
    <cfRule type="expression" dxfId="440" priority="8">
      <formula>$I25="追加"</formula>
    </cfRule>
    <cfRule type="expression" dxfId="439" priority="9">
      <formula>$I25="新規"</formula>
    </cfRule>
  </conditionalFormatting>
  <conditionalFormatting sqref="J27:K27">
    <cfRule type="expression" dxfId="438" priority="6">
      <formula>$I27="追加"</formula>
    </cfRule>
    <cfRule type="expression" dxfId="437" priority="7">
      <formula>$I27="新規"</formula>
    </cfRule>
  </conditionalFormatting>
  <conditionalFormatting sqref="A59:G59">
    <cfRule type="expression" dxfId="436" priority="5">
      <formula>"$Q$1=○"</formula>
    </cfRule>
  </conditionalFormatting>
  <conditionalFormatting sqref="K25">
    <cfRule type="expression" dxfId="435" priority="3">
      <formula>$I25="追加"</formula>
    </cfRule>
    <cfRule type="expression" dxfId="434" priority="4">
      <formula>$I25="新規"</formula>
    </cfRule>
  </conditionalFormatting>
  <conditionalFormatting sqref="K26">
    <cfRule type="expression" dxfId="433" priority="1">
      <formula>$I26="追加"</formula>
    </cfRule>
    <cfRule type="expression" dxfId="43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431" priority="47">
      <formula>$Q$1="○"</formula>
    </cfRule>
  </conditionalFormatting>
  <conditionalFormatting sqref="C39">
    <cfRule type="expression" dxfId="430" priority="45">
      <formula>$C$39&gt;$B$39/2</formula>
    </cfRule>
    <cfRule type="expression" dxfId="429" priority="46">
      <formula>$C$39&gt;10000000</formula>
    </cfRule>
  </conditionalFormatting>
  <conditionalFormatting sqref="C40">
    <cfRule type="expression" dxfId="428" priority="43">
      <formula>$C$40&gt;$B$40/2</formula>
    </cfRule>
    <cfRule type="expression" dxfId="427" priority="44">
      <formula>$C$40&gt;1000000</formula>
    </cfRule>
  </conditionalFormatting>
  <conditionalFormatting sqref="C41">
    <cfRule type="expression" dxfId="426" priority="41">
      <formula>$C$41&gt;$B$41/2</formula>
    </cfRule>
    <cfRule type="expression" dxfId="425" priority="42">
      <formula>$C$41&gt;100000</formula>
    </cfRule>
  </conditionalFormatting>
  <conditionalFormatting sqref="R9">
    <cfRule type="expression" dxfId="424" priority="38">
      <formula>R9="NG"</formula>
    </cfRule>
  </conditionalFormatting>
  <conditionalFormatting sqref="K29:K32 K34:K36 L25:M36">
    <cfRule type="expression" dxfId="423" priority="21">
      <formula>$J25="追加"</formula>
    </cfRule>
    <cfRule type="expression" dxfId="422" priority="40">
      <formula>$J25="新規"</formula>
    </cfRule>
  </conditionalFormatting>
  <conditionalFormatting sqref="B39:B41">
    <cfRule type="expression" dxfId="421" priority="39">
      <formula>($C39+$D39+$E39)&lt;&gt;$B39</formula>
    </cfRule>
  </conditionalFormatting>
  <conditionalFormatting sqref="R39:T41">
    <cfRule type="expression" dxfId="420" priority="36">
      <formula>R39="NG"</formula>
    </cfRule>
    <cfRule type="expression" dxfId="419" priority="37">
      <formula>$R21="NG"</formula>
    </cfRule>
  </conditionalFormatting>
  <conditionalFormatting sqref="T42">
    <cfRule type="expression" dxfId="418" priority="34">
      <formula>T42="NG"</formula>
    </cfRule>
    <cfRule type="expression" dxfId="417" priority="35">
      <formula>$R24="NG"</formula>
    </cfRule>
  </conditionalFormatting>
  <conditionalFormatting sqref="R60:R61">
    <cfRule type="expression" dxfId="416" priority="32">
      <formula>R60="NG"</formula>
    </cfRule>
    <cfRule type="expression" dxfId="415" priority="33">
      <formula>$R43="NG"</formula>
    </cfRule>
  </conditionalFormatting>
  <conditionalFormatting sqref="R65">
    <cfRule type="expression" dxfId="414" priority="31">
      <formula>R65="NG"</formula>
    </cfRule>
  </conditionalFormatting>
  <conditionalFormatting sqref="R3">
    <cfRule type="expression" dxfId="413" priority="29">
      <formula>$R3&lt;&gt;"要修正！"</formula>
    </cfRule>
    <cfRule type="expression" dxfId="412" priority="30">
      <formula>$R3="要修正！"</formula>
    </cfRule>
  </conditionalFormatting>
  <conditionalFormatting sqref="S34:S36 S25:S32">
    <cfRule type="expression" dxfId="411" priority="48">
      <formula>S25="NG"</formula>
    </cfRule>
  </conditionalFormatting>
  <conditionalFormatting sqref="S59">
    <cfRule type="expression" dxfId="410" priority="28">
      <formula>S59="NG"</formula>
    </cfRule>
  </conditionalFormatting>
  <conditionalFormatting sqref="R59">
    <cfRule type="expression" dxfId="409" priority="26">
      <formula>R59="NG"</formula>
    </cfRule>
    <cfRule type="expression" dxfId="408" priority="27">
      <formula>$R42="NG"</formula>
    </cfRule>
  </conditionalFormatting>
  <conditionalFormatting sqref="R72">
    <cfRule type="expression" dxfId="407" priority="25">
      <formula>R72="NG"</formula>
    </cfRule>
  </conditionalFormatting>
  <conditionalFormatting sqref="R25:R36">
    <cfRule type="expression" dxfId="406" priority="24">
      <formula>R25="NG"</formula>
    </cfRule>
  </conditionalFormatting>
  <conditionalFormatting sqref="S12:S19">
    <cfRule type="expression" dxfId="405" priority="22">
      <formula>$S12="NG"</formula>
    </cfRule>
    <cfRule type="expression" dxfId="404" priority="23">
      <formula>$R1048572="NG"</formula>
    </cfRule>
  </conditionalFormatting>
  <conditionalFormatting sqref="T25:T36">
    <cfRule type="expression" dxfId="403" priority="20">
      <formula>T25="NG"</formula>
    </cfRule>
  </conditionalFormatting>
  <conditionalFormatting sqref="K33">
    <cfRule type="expression" dxfId="402" priority="17">
      <formula>$J33="追加"</formula>
    </cfRule>
    <cfRule type="expression" dxfId="401" priority="18">
      <formula>$J33="新規"</formula>
    </cfRule>
  </conditionalFormatting>
  <conditionalFormatting sqref="S33">
    <cfRule type="expression" dxfId="400" priority="19">
      <formula>S33="NG"</formula>
    </cfRule>
  </conditionalFormatting>
  <conditionalFormatting sqref="K28">
    <cfRule type="expression" dxfId="399" priority="15">
      <formula>$J28="追加"</formula>
    </cfRule>
    <cfRule type="expression" dxfId="398" priority="16">
      <formula>$J28="新規"</formula>
    </cfRule>
  </conditionalFormatting>
  <conditionalFormatting sqref="L9">
    <cfRule type="expression" dxfId="397" priority="14">
      <formula>$L$9="NG"</formula>
    </cfRule>
  </conditionalFormatting>
  <conditionalFormatting sqref="R4:R5">
    <cfRule type="expression" dxfId="396" priority="13">
      <formula>$R$3="要修正！"</formula>
    </cfRule>
  </conditionalFormatting>
  <conditionalFormatting sqref="A41:H41">
    <cfRule type="expression" dxfId="395" priority="12">
      <formula>$Q$1="○"</formula>
    </cfRule>
  </conditionalFormatting>
  <conditionalFormatting sqref="A55:G55">
    <cfRule type="expression" dxfId="394" priority="11">
      <formula>$Q$1="○"</formula>
    </cfRule>
  </conditionalFormatting>
  <conditionalFormatting sqref="A83:J83">
    <cfRule type="expression" dxfId="393" priority="10">
      <formula>$Q$1="○"</formula>
    </cfRule>
  </conditionalFormatting>
  <conditionalFormatting sqref="J25:J26">
    <cfRule type="expression" dxfId="392" priority="8">
      <formula>$I25="追加"</formula>
    </cfRule>
    <cfRule type="expression" dxfId="391" priority="9">
      <formula>$I25="新規"</formula>
    </cfRule>
  </conditionalFormatting>
  <conditionalFormatting sqref="J27:K27">
    <cfRule type="expression" dxfId="390" priority="6">
      <formula>$I27="追加"</formula>
    </cfRule>
    <cfRule type="expression" dxfId="389" priority="7">
      <formula>$I27="新規"</formula>
    </cfRule>
  </conditionalFormatting>
  <conditionalFormatting sqref="A59:G59">
    <cfRule type="expression" dxfId="388" priority="5">
      <formula>"$Q$1=○"</formula>
    </cfRule>
  </conditionalFormatting>
  <conditionalFormatting sqref="K25">
    <cfRule type="expression" dxfId="387" priority="3">
      <formula>$I25="追加"</formula>
    </cfRule>
    <cfRule type="expression" dxfId="386" priority="4">
      <formula>$I25="新規"</formula>
    </cfRule>
  </conditionalFormatting>
  <conditionalFormatting sqref="K26">
    <cfRule type="expression" dxfId="385" priority="1">
      <formula>$I26="追加"</formula>
    </cfRule>
    <cfRule type="expression" dxfId="384"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83" priority="47">
      <formula>$Q$1="○"</formula>
    </cfRule>
  </conditionalFormatting>
  <conditionalFormatting sqref="C39">
    <cfRule type="expression" dxfId="382" priority="45">
      <formula>$C$39&gt;$B$39/2</formula>
    </cfRule>
    <cfRule type="expression" dxfId="381" priority="46">
      <formula>$C$39&gt;10000000</formula>
    </cfRule>
  </conditionalFormatting>
  <conditionalFormatting sqref="C40">
    <cfRule type="expression" dxfId="380" priority="43">
      <formula>$C$40&gt;$B$40/2</formula>
    </cfRule>
    <cfRule type="expression" dxfId="379" priority="44">
      <formula>$C$40&gt;1000000</formula>
    </cfRule>
  </conditionalFormatting>
  <conditionalFormatting sqref="C41">
    <cfRule type="expression" dxfId="378" priority="41">
      <formula>$C$41&gt;$B$41/2</formula>
    </cfRule>
    <cfRule type="expression" dxfId="377" priority="42">
      <formula>$C$41&gt;100000</formula>
    </cfRule>
  </conditionalFormatting>
  <conditionalFormatting sqref="R9">
    <cfRule type="expression" dxfId="376" priority="38">
      <formula>R9="NG"</formula>
    </cfRule>
  </conditionalFormatting>
  <conditionalFormatting sqref="K29:K32 K34:K36 L25:M36">
    <cfRule type="expression" dxfId="375" priority="21">
      <formula>$J25="追加"</formula>
    </cfRule>
    <cfRule type="expression" dxfId="374" priority="40">
      <formula>$J25="新規"</formula>
    </cfRule>
  </conditionalFormatting>
  <conditionalFormatting sqref="B39:B41">
    <cfRule type="expression" dxfId="373" priority="39">
      <formula>($C39+$D39+$E39)&lt;&gt;$B39</formula>
    </cfRule>
  </conditionalFormatting>
  <conditionalFormatting sqref="R39:T41">
    <cfRule type="expression" dxfId="372" priority="36">
      <formula>R39="NG"</formula>
    </cfRule>
    <cfRule type="expression" dxfId="371" priority="37">
      <formula>$R21="NG"</formula>
    </cfRule>
  </conditionalFormatting>
  <conditionalFormatting sqref="T42">
    <cfRule type="expression" dxfId="370" priority="34">
      <formula>T42="NG"</formula>
    </cfRule>
    <cfRule type="expression" dxfId="369" priority="35">
      <formula>$R24="NG"</formula>
    </cfRule>
  </conditionalFormatting>
  <conditionalFormatting sqref="R60:R61">
    <cfRule type="expression" dxfId="368" priority="32">
      <formula>R60="NG"</formula>
    </cfRule>
    <cfRule type="expression" dxfId="367" priority="33">
      <formula>$R43="NG"</formula>
    </cfRule>
  </conditionalFormatting>
  <conditionalFormatting sqref="R65">
    <cfRule type="expression" dxfId="366" priority="31">
      <formula>R65="NG"</formula>
    </cfRule>
  </conditionalFormatting>
  <conditionalFormatting sqref="R3">
    <cfRule type="expression" dxfId="365" priority="29">
      <formula>$R3&lt;&gt;"要修正！"</formula>
    </cfRule>
    <cfRule type="expression" dxfId="364" priority="30">
      <formula>$R3="要修正！"</formula>
    </cfRule>
  </conditionalFormatting>
  <conditionalFormatting sqref="S34:S36 S25:S32">
    <cfRule type="expression" dxfId="363" priority="48">
      <formula>S25="NG"</formula>
    </cfRule>
  </conditionalFormatting>
  <conditionalFormatting sqref="S59">
    <cfRule type="expression" dxfId="362" priority="28">
      <formula>S59="NG"</formula>
    </cfRule>
  </conditionalFormatting>
  <conditionalFormatting sqref="R59">
    <cfRule type="expression" dxfId="361" priority="26">
      <formula>R59="NG"</formula>
    </cfRule>
    <cfRule type="expression" dxfId="360" priority="27">
      <formula>$R42="NG"</formula>
    </cfRule>
  </conditionalFormatting>
  <conditionalFormatting sqref="R72">
    <cfRule type="expression" dxfId="359" priority="25">
      <formula>R72="NG"</formula>
    </cfRule>
  </conditionalFormatting>
  <conditionalFormatting sqref="R25:R36">
    <cfRule type="expression" dxfId="358" priority="24">
      <formula>R25="NG"</formula>
    </cfRule>
  </conditionalFormatting>
  <conditionalFormatting sqref="S12:S19">
    <cfRule type="expression" dxfId="357" priority="22">
      <formula>$S12="NG"</formula>
    </cfRule>
    <cfRule type="expression" dxfId="356" priority="23">
      <formula>$R1048572="NG"</formula>
    </cfRule>
  </conditionalFormatting>
  <conditionalFormatting sqref="T25:T36">
    <cfRule type="expression" dxfId="355" priority="20">
      <formula>T25="NG"</formula>
    </cfRule>
  </conditionalFormatting>
  <conditionalFormatting sqref="K33">
    <cfRule type="expression" dxfId="354" priority="17">
      <formula>$J33="追加"</formula>
    </cfRule>
    <cfRule type="expression" dxfId="353" priority="18">
      <formula>$J33="新規"</formula>
    </cfRule>
  </conditionalFormatting>
  <conditionalFormatting sqref="S33">
    <cfRule type="expression" dxfId="352" priority="19">
      <formula>S33="NG"</formula>
    </cfRule>
  </conditionalFormatting>
  <conditionalFormatting sqref="K28">
    <cfRule type="expression" dxfId="351" priority="15">
      <formula>$J28="追加"</formula>
    </cfRule>
    <cfRule type="expression" dxfId="350" priority="16">
      <formula>$J28="新規"</formula>
    </cfRule>
  </conditionalFormatting>
  <conditionalFormatting sqref="L9">
    <cfRule type="expression" dxfId="349" priority="14">
      <formula>$L$9="NG"</formula>
    </cfRule>
  </conditionalFormatting>
  <conditionalFormatting sqref="R4:R5">
    <cfRule type="expression" dxfId="348" priority="13">
      <formula>$R$3="要修正！"</formula>
    </cfRule>
  </conditionalFormatting>
  <conditionalFormatting sqref="A41:H41">
    <cfRule type="expression" dxfId="347" priority="12">
      <formula>$Q$1="○"</formula>
    </cfRule>
  </conditionalFormatting>
  <conditionalFormatting sqref="A55:G55">
    <cfRule type="expression" dxfId="346" priority="11">
      <formula>$Q$1="○"</formula>
    </cfRule>
  </conditionalFormatting>
  <conditionalFormatting sqref="A83:J83">
    <cfRule type="expression" dxfId="345" priority="10">
      <formula>$Q$1="○"</formula>
    </cfRule>
  </conditionalFormatting>
  <conditionalFormatting sqref="J25:J26">
    <cfRule type="expression" dxfId="344" priority="8">
      <formula>$I25="追加"</formula>
    </cfRule>
    <cfRule type="expression" dxfId="343" priority="9">
      <formula>$I25="新規"</formula>
    </cfRule>
  </conditionalFormatting>
  <conditionalFormatting sqref="J27:K27">
    <cfRule type="expression" dxfId="342" priority="6">
      <formula>$I27="追加"</formula>
    </cfRule>
    <cfRule type="expression" dxfId="341" priority="7">
      <formula>$I27="新規"</formula>
    </cfRule>
  </conditionalFormatting>
  <conditionalFormatting sqref="A59:G59">
    <cfRule type="expression" dxfId="340" priority="5">
      <formula>"$Q$1=○"</formula>
    </cfRule>
  </conditionalFormatting>
  <conditionalFormatting sqref="K25">
    <cfRule type="expression" dxfId="339" priority="3">
      <formula>$I25="追加"</formula>
    </cfRule>
    <cfRule type="expression" dxfId="338" priority="4">
      <formula>$I25="新規"</formula>
    </cfRule>
  </conditionalFormatting>
  <conditionalFormatting sqref="K26">
    <cfRule type="expression" dxfId="337" priority="1">
      <formula>$I26="追加"</formula>
    </cfRule>
    <cfRule type="expression" dxfId="336"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335" priority="47">
      <formula>$Q$1="○"</formula>
    </cfRule>
  </conditionalFormatting>
  <conditionalFormatting sqref="C39">
    <cfRule type="expression" dxfId="334" priority="45">
      <formula>$C$39&gt;$B$39/2</formula>
    </cfRule>
    <cfRule type="expression" dxfId="333" priority="46">
      <formula>$C$39&gt;10000000</formula>
    </cfRule>
  </conditionalFormatting>
  <conditionalFormatting sqref="C40">
    <cfRule type="expression" dxfId="332" priority="43">
      <formula>$C$40&gt;$B$40/2</formula>
    </cfRule>
    <cfRule type="expression" dxfId="331" priority="44">
      <formula>$C$40&gt;1000000</formula>
    </cfRule>
  </conditionalFormatting>
  <conditionalFormatting sqref="C41">
    <cfRule type="expression" dxfId="330" priority="41">
      <formula>$C$41&gt;$B$41/2</formula>
    </cfRule>
    <cfRule type="expression" dxfId="329" priority="42">
      <formula>$C$41&gt;100000</formula>
    </cfRule>
  </conditionalFormatting>
  <conditionalFormatting sqref="R9">
    <cfRule type="expression" dxfId="328" priority="38">
      <formula>R9="NG"</formula>
    </cfRule>
  </conditionalFormatting>
  <conditionalFormatting sqref="K29:K32 K34:K36 L25:M36">
    <cfRule type="expression" dxfId="327" priority="21">
      <formula>$J25="追加"</formula>
    </cfRule>
    <cfRule type="expression" dxfId="326" priority="40">
      <formula>$J25="新規"</formula>
    </cfRule>
  </conditionalFormatting>
  <conditionalFormatting sqref="B39:B41">
    <cfRule type="expression" dxfId="325" priority="39">
      <formula>($C39+$D39+$E39)&lt;&gt;$B39</formula>
    </cfRule>
  </conditionalFormatting>
  <conditionalFormatting sqref="R39:T41">
    <cfRule type="expression" dxfId="324" priority="36">
      <formula>R39="NG"</formula>
    </cfRule>
    <cfRule type="expression" dxfId="323" priority="37">
      <formula>$R21="NG"</formula>
    </cfRule>
  </conditionalFormatting>
  <conditionalFormatting sqref="T42">
    <cfRule type="expression" dxfId="322" priority="34">
      <formula>T42="NG"</formula>
    </cfRule>
    <cfRule type="expression" dxfId="321" priority="35">
      <formula>$R24="NG"</formula>
    </cfRule>
  </conditionalFormatting>
  <conditionalFormatting sqref="R60:R61">
    <cfRule type="expression" dxfId="320" priority="32">
      <formula>R60="NG"</formula>
    </cfRule>
    <cfRule type="expression" dxfId="319" priority="33">
      <formula>$R43="NG"</formula>
    </cfRule>
  </conditionalFormatting>
  <conditionalFormatting sqref="R65">
    <cfRule type="expression" dxfId="318" priority="31">
      <formula>R65="NG"</formula>
    </cfRule>
  </conditionalFormatting>
  <conditionalFormatting sqref="R3">
    <cfRule type="expression" dxfId="317" priority="29">
      <formula>$R3&lt;&gt;"要修正！"</formula>
    </cfRule>
    <cfRule type="expression" dxfId="316" priority="30">
      <formula>$R3="要修正！"</formula>
    </cfRule>
  </conditionalFormatting>
  <conditionalFormatting sqref="S34:S36 S25:S32">
    <cfRule type="expression" dxfId="315" priority="48">
      <formula>S25="NG"</formula>
    </cfRule>
  </conditionalFormatting>
  <conditionalFormatting sqref="S59">
    <cfRule type="expression" dxfId="314" priority="28">
      <formula>S59="NG"</formula>
    </cfRule>
  </conditionalFormatting>
  <conditionalFormatting sqref="R59">
    <cfRule type="expression" dxfId="313" priority="26">
      <formula>R59="NG"</formula>
    </cfRule>
    <cfRule type="expression" dxfId="312" priority="27">
      <formula>$R42="NG"</formula>
    </cfRule>
  </conditionalFormatting>
  <conditionalFormatting sqref="R72">
    <cfRule type="expression" dxfId="311" priority="25">
      <formula>R72="NG"</formula>
    </cfRule>
  </conditionalFormatting>
  <conditionalFormatting sqref="R25:R36">
    <cfRule type="expression" dxfId="310" priority="24">
      <formula>R25="NG"</formula>
    </cfRule>
  </conditionalFormatting>
  <conditionalFormatting sqref="S12:S19">
    <cfRule type="expression" dxfId="309" priority="22">
      <formula>$S12="NG"</formula>
    </cfRule>
    <cfRule type="expression" dxfId="308" priority="23">
      <formula>$R1048572="NG"</formula>
    </cfRule>
  </conditionalFormatting>
  <conditionalFormatting sqref="T25:T36">
    <cfRule type="expression" dxfId="307" priority="20">
      <formula>T25="NG"</formula>
    </cfRule>
  </conditionalFormatting>
  <conditionalFormatting sqref="K33">
    <cfRule type="expression" dxfId="306" priority="17">
      <formula>$J33="追加"</formula>
    </cfRule>
    <cfRule type="expression" dxfId="305" priority="18">
      <formula>$J33="新規"</formula>
    </cfRule>
  </conditionalFormatting>
  <conditionalFormatting sqref="S33">
    <cfRule type="expression" dxfId="304" priority="19">
      <formula>S33="NG"</formula>
    </cfRule>
  </conditionalFormatting>
  <conditionalFormatting sqref="K28">
    <cfRule type="expression" dxfId="303" priority="15">
      <formula>$J28="追加"</formula>
    </cfRule>
    <cfRule type="expression" dxfId="302" priority="16">
      <formula>$J28="新規"</formula>
    </cfRule>
  </conditionalFormatting>
  <conditionalFormatting sqref="L9">
    <cfRule type="expression" dxfId="301" priority="14">
      <formula>$L$9="NG"</formula>
    </cfRule>
  </conditionalFormatting>
  <conditionalFormatting sqref="R4:R5">
    <cfRule type="expression" dxfId="300" priority="13">
      <formula>$R$3="要修正！"</formula>
    </cfRule>
  </conditionalFormatting>
  <conditionalFormatting sqref="A41:H41">
    <cfRule type="expression" dxfId="299" priority="12">
      <formula>$Q$1="○"</formula>
    </cfRule>
  </conditionalFormatting>
  <conditionalFormatting sqref="A55:G55">
    <cfRule type="expression" dxfId="298" priority="11">
      <formula>$Q$1="○"</formula>
    </cfRule>
  </conditionalFormatting>
  <conditionalFormatting sqref="A83:J83">
    <cfRule type="expression" dxfId="297" priority="10">
      <formula>$Q$1="○"</formula>
    </cfRule>
  </conditionalFormatting>
  <conditionalFormatting sqref="J25:J26">
    <cfRule type="expression" dxfId="296" priority="8">
      <formula>$I25="追加"</formula>
    </cfRule>
    <cfRule type="expression" dxfId="295" priority="9">
      <formula>$I25="新規"</formula>
    </cfRule>
  </conditionalFormatting>
  <conditionalFormatting sqref="J27:K27">
    <cfRule type="expression" dxfId="294" priority="6">
      <formula>$I27="追加"</formula>
    </cfRule>
    <cfRule type="expression" dxfId="293" priority="7">
      <formula>$I27="新規"</formula>
    </cfRule>
  </conditionalFormatting>
  <conditionalFormatting sqref="A59:G59">
    <cfRule type="expression" dxfId="292" priority="5">
      <formula>"$Q$1=○"</formula>
    </cfRule>
  </conditionalFormatting>
  <conditionalFormatting sqref="K25">
    <cfRule type="expression" dxfId="291" priority="3">
      <formula>$I25="追加"</formula>
    </cfRule>
    <cfRule type="expression" dxfId="290" priority="4">
      <formula>$I25="新規"</formula>
    </cfRule>
  </conditionalFormatting>
  <conditionalFormatting sqref="K26">
    <cfRule type="expression" dxfId="289" priority="1">
      <formula>$I26="追加"</formula>
    </cfRule>
    <cfRule type="expression" dxfId="288"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87" priority="47">
      <formula>$Q$1="○"</formula>
    </cfRule>
  </conditionalFormatting>
  <conditionalFormatting sqref="C39">
    <cfRule type="expression" dxfId="286" priority="45">
      <formula>$C$39&gt;$B$39/2</formula>
    </cfRule>
    <cfRule type="expression" dxfId="285" priority="46">
      <formula>$C$39&gt;10000000</formula>
    </cfRule>
  </conditionalFormatting>
  <conditionalFormatting sqref="C40">
    <cfRule type="expression" dxfId="284" priority="43">
      <formula>$C$40&gt;$B$40/2</formula>
    </cfRule>
    <cfRule type="expression" dxfId="283" priority="44">
      <formula>$C$40&gt;1000000</formula>
    </cfRule>
  </conditionalFormatting>
  <conditionalFormatting sqref="C41">
    <cfRule type="expression" dxfId="282" priority="41">
      <formula>$C$41&gt;$B$41/2</formula>
    </cfRule>
    <cfRule type="expression" dxfId="281" priority="42">
      <formula>$C$41&gt;100000</formula>
    </cfRule>
  </conditionalFormatting>
  <conditionalFormatting sqref="R9">
    <cfRule type="expression" dxfId="280" priority="38">
      <formula>R9="NG"</formula>
    </cfRule>
  </conditionalFormatting>
  <conditionalFormatting sqref="K29:K32 K34:K36 L25:M36">
    <cfRule type="expression" dxfId="279" priority="21">
      <formula>$J25="追加"</formula>
    </cfRule>
    <cfRule type="expression" dxfId="278" priority="40">
      <formula>$J25="新規"</formula>
    </cfRule>
  </conditionalFormatting>
  <conditionalFormatting sqref="B39:B41">
    <cfRule type="expression" dxfId="277" priority="39">
      <formula>($C39+$D39+$E39)&lt;&gt;$B39</formula>
    </cfRule>
  </conditionalFormatting>
  <conditionalFormatting sqref="R39:T41">
    <cfRule type="expression" dxfId="276" priority="36">
      <formula>R39="NG"</formula>
    </cfRule>
    <cfRule type="expression" dxfId="275" priority="37">
      <formula>$R21="NG"</formula>
    </cfRule>
  </conditionalFormatting>
  <conditionalFormatting sqref="T42">
    <cfRule type="expression" dxfId="274" priority="34">
      <formula>T42="NG"</formula>
    </cfRule>
    <cfRule type="expression" dxfId="273" priority="35">
      <formula>$R24="NG"</formula>
    </cfRule>
  </conditionalFormatting>
  <conditionalFormatting sqref="R60:R61">
    <cfRule type="expression" dxfId="272" priority="32">
      <formula>R60="NG"</formula>
    </cfRule>
    <cfRule type="expression" dxfId="271" priority="33">
      <formula>$R43="NG"</formula>
    </cfRule>
  </conditionalFormatting>
  <conditionalFormatting sqref="R65">
    <cfRule type="expression" dxfId="270" priority="31">
      <formula>R65="NG"</formula>
    </cfRule>
  </conditionalFormatting>
  <conditionalFormatting sqref="R3">
    <cfRule type="expression" dxfId="269" priority="29">
      <formula>$R3&lt;&gt;"要修正！"</formula>
    </cfRule>
    <cfRule type="expression" dxfId="268" priority="30">
      <formula>$R3="要修正！"</formula>
    </cfRule>
  </conditionalFormatting>
  <conditionalFormatting sqref="S34:S36 S25:S32">
    <cfRule type="expression" dxfId="267" priority="48">
      <formula>S25="NG"</formula>
    </cfRule>
  </conditionalFormatting>
  <conditionalFormatting sqref="S59">
    <cfRule type="expression" dxfId="266" priority="28">
      <formula>S59="NG"</formula>
    </cfRule>
  </conditionalFormatting>
  <conditionalFormatting sqref="R59">
    <cfRule type="expression" dxfId="265" priority="26">
      <formula>R59="NG"</formula>
    </cfRule>
    <cfRule type="expression" dxfId="264" priority="27">
      <formula>$R42="NG"</formula>
    </cfRule>
  </conditionalFormatting>
  <conditionalFormatting sqref="R72">
    <cfRule type="expression" dxfId="263" priority="25">
      <formula>R72="NG"</formula>
    </cfRule>
  </conditionalFormatting>
  <conditionalFormatting sqref="R25:R36">
    <cfRule type="expression" dxfId="262" priority="24">
      <formula>R25="NG"</formula>
    </cfRule>
  </conditionalFormatting>
  <conditionalFormatting sqref="S12:S19">
    <cfRule type="expression" dxfId="261" priority="22">
      <formula>$S12="NG"</formula>
    </cfRule>
    <cfRule type="expression" dxfId="260" priority="23">
      <formula>$R1048572="NG"</formula>
    </cfRule>
  </conditionalFormatting>
  <conditionalFormatting sqref="T25:T36">
    <cfRule type="expression" dxfId="259" priority="20">
      <formula>T25="NG"</formula>
    </cfRule>
  </conditionalFormatting>
  <conditionalFormatting sqref="K33">
    <cfRule type="expression" dxfId="258" priority="17">
      <formula>$J33="追加"</formula>
    </cfRule>
    <cfRule type="expression" dxfId="257" priority="18">
      <formula>$J33="新規"</formula>
    </cfRule>
  </conditionalFormatting>
  <conditionalFormatting sqref="S33">
    <cfRule type="expression" dxfId="256" priority="19">
      <formula>S33="NG"</formula>
    </cfRule>
  </conditionalFormatting>
  <conditionalFormatting sqref="K28">
    <cfRule type="expression" dxfId="255" priority="15">
      <formula>$J28="追加"</formula>
    </cfRule>
    <cfRule type="expression" dxfId="254" priority="16">
      <formula>$J28="新規"</formula>
    </cfRule>
  </conditionalFormatting>
  <conditionalFormatting sqref="L9">
    <cfRule type="expression" dxfId="253" priority="14">
      <formula>$L$9="NG"</formula>
    </cfRule>
  </conditionalFormatting>
  <conditionalFormatting sqref="R4:R5">
    <cfRule type="expression" dxfId="252" priority="13">
      <formula>$R$3="要修正！"</formula>
    </cfRule>
  </conditionalFormatting>
  <conditionalFormatting sqref="A41:H41">
    <cfRule type="expression" dxfId="251" priority="12">
      <formula>$Q$1="○"</formula>
    </cfRule>
  </conditionalFormatting>
  <conditionalFormatting sqref="A55:G55">
    <cfRule type="expression" dxfId="250" priority="11">
      <formula>$Q$1="○"</formula>
    </cfRule>
  </conditionalFormatting>
  <conditionalFormatting sqref="A83:J83">
    <cfRule type="expression" dxfId="249" priority="10">
      <formula>$Q$1="○"</formula>
    </cfRule>
  </conditionalFormatting>
  <conditionalFormatting sqref="J25:J26">
    <cfRule type="expression" dxfId="248" priority="8">
      <formula>$I25="追加"</formula>
    </cfRule>
    <cfRule type="expression" dxfId="247" priority="9">
      <formula>$I25="新規"</formula>
    </cfRule>
  </conditionalFormatting>
  <conditionalFormatting sqref="J27:K27">
    <cfRule type="expression" dxfId="246" priority="6">
      <formula>$I27="追加"</formula>
    </cfRule>
    <cfRule type="expression" dxfId="245" priority="7">
      <formula>$I27="新規"</formula>
    </cfRule>
  </conditionalFormatting>
  <conditionalFormatting sqref="A59:G59">
    <cfRule type="expression" dxfId="244" priority="5">
      <formula>"$Q$1=○"</formula>
    </cfRule>
  </conditionalFormatting>
  <conditionalFormatting sqref="K25">
    <cfRule type="expression" dxfId="243" priority="3">
      <formula>$I25="追加"</formula>
    </cfRule>
    <cfRule type="expression" dxfId="242" priority="4">
      <formula>$I25="新規"</formula>
    </cfRule>
  </conditionalFormatting>
  <conditionalFormatting sqref="K26">
    <cfRule type="expression" dxfId="241" priority="1">
      <formula>$I26="追加"</formula>
    </cfRule>
    <cfRule type="expression" dxfId="240" priority="2">
      <formula>$I26="新規"</formula>
    </cfRule>
  </conditionalFormatting>
  <dataValidations count="2">
    <dataValidation type="list" allowBlank="1" showInputMessage="1" showErrorMessage="1" sqref="E12:E19">
      <formula1>$U$12:$U$15</formula1>
    </dataValidation>
    <dataValidation type="list" allowBlank="1" showInputMessage="1" showErrorMessage="1" sqref="Q1 O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リスト!$H$2:$H$3</xm:f>
          </x14:formula1>
          <xm:sqref>A65:A67 A78:A87</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リスト!$A$3:$A$9</xm:f>
          </x14:formula1>
          <xm:sqref>G12:H19</xm:sqref>
        </x14:dataValidation>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view="pageBreakPreview" zoomScale="90" zoomScaleNormal="100" zoomScaleSheetLayoutView="90" workbookViewId="0">
      <selection sqref="A1:M1"/>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93" t="s">
        <v>243</v>
      </c>
      <c r="B1" s="293"/>
      <c r="C1" s="293"/>
      <c r="D1" s="293"/>
      <c r="E1" s="293"/>
      <c r="F1" s="293"/>
      <c r="G1" s="293"/>
      <c r="H1" s="293"/>
      <c r="I1" s="293"/>
      <c r="J1" s="293"/>
      <c r="K1" s="293"/>
      <c r="L1" s="293"/>
      <c r="M1" s="293"/>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84"/>
      <c r="C3" s="285"/>
      <c r="D3" s="285"/>
      <c r="E3" s="286"/>
      <c r="F3" s="172"/>
      <c r="G3" s="294" t="s">
        <v>1</v>
      </c>
      <c r="H3" s="296" t="s">
        <v>234</v>
      </c>
      <c r="I3" s="297"/>
      <c r="J3" s="294" t="s">
        <v>2</v>
      </c>
      <c r="K3" s="294" t="s">
        <v>204</v>
      </c>
      <c r="L3" s="298" t="s">
        <v>205</v>
      </c>
      <c r="M3" s="169"/>
      <c r="N3" s="283" t="s">
        <v>203</v>
      </c>
      <c r="O3" s="283"/>
      <c r="P3" s="283"/>
      <c r="Q3" s="169"/>
      <c r="R3" s="44" t="str">
        <f>IF(COUNTIF(R5:U87,"NG"),"要修正！","クリア ! ")</f>
        <v xml:space="preserve">クリア ! </v>
      </c>
      <c r="S3" s="19" t="s">
        <v>189</v>
      </c>
      <c r="U3" s="18"/>
    </row>
    <row r="4" spans="1:21" s="19" customFormat="1" ht="22.5" customHeight="1" x14ac:dyDescent="0.15">
      <c r="A4" s="171" t="s">
        <v>58</v>
      </c>
      <c r="B4" s="284"/>
      <c r="C4" s="285"/>
      <c r="D4" s="285"/>
      <c r="E4" s="286"/>
      <c r="F4" s="172"/>
      <c r="G4" s="295"/>
      <c r="H4" s="200" t="s">
        <v>235</v>
      </c>
      <c r="I4" s="200" t="s">
        <v>236</v>
      </c>
      <c r="J4" s="295"/>
      <c r="K4" s="295"/>
      <c r="L4" s="299"/>
      <c r="M4" s="174"/>
      <c r="N4" s="189" t="s">
        <v>200</v>
      </c>
      <c r="O4" s="190" t="s">
        <v>201</v>
      </c>
      <c r="P4" s="190" t="s">
        <v>204</v>
      </c>
      <c r="Q4" s="169"/>
      <c r="R4" s="287" t="str">
        <f>IF(R3="要修正！","※「クリア！」になるようNG箇所を修正してください。","")</f>
        <v/>
      </c>
    </row>
    <row r="5" spans="1:21" s="19" customFormat="1" ht="22.5" customHeight="1" x14ac:dyDescent="0.15">
      <c r="A5" s="171" t="s">
        <v>60</v>
      </c>
      <c r="B5" s="289"/>
      <c r="C5" s="285"/>
      <c r="D5" s="285"/>
      <c r="E5" s="286"/>
      <c r="F5" s="172"/>
      <c r="G5" s="175" t="s">
        <v>158</v>
      </c>
      <c r="H5" s="176"/>
      <c r="I5" s="176"/>
      <c r="J5" s="177">
        <f>H5-I5</f>
        <v>0</v>
      </c>
      <c r="K5" s="178" t="str">
        <f>IFERROR(J5/H5*100,"")</f>
        <v/>
      </c>
      <c r="L5" s="179"/>
      <c r="M5" s="174"/>
      <c r="N5" s="191"/>
      <c r="O5" s="192">
        <f>H5-N5</f>
        <v>0</v>
      </c>
      <c r="P5" s="193"/>
      <c r="Q5" s="169"/>
      <c r="R5" s="288"/>
    </row>
    <row r="6" spans="1:21" s="19" customFormat="1" ht="22.5" customHeight="1" x14ac:dyDescent="0.15">
      <c r="A6" s="171" t="s">
        <v>61</v>
      </c>
      <c r="B6" s="284"/>
      <c r="C6" s="285"/>
      <c r="D6" s="285"/>
      <c r="E6" s="286"/>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237</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5" t="s">
        <v>21</v>
      </c>
      <c r="C11" s="246"/>
      <c r="D11" s="22" t="s">
        <v>22</v>
      </c>
      <c r="E11" s="22" t="s">
        <v>231</v>
      </c>
      <c r="F11" s="22" t="s">
        <v>215</v>
      </c>
      <c r="G11" s="166" t="s">
        <v>88</v>
      </c>
      <c r="H11" s="166" t="s">
        <v>89</v>
      </c>
      <c r="I11" s="161" t="s">
        <v>67</v>
      </c>
      <c r="J11" s="161" t="s">
        <v>148</v>
      </c>
      <c r="K11" s="161" t="s">
        <v>116</v>
      </c>
      <c r="L11" s="290" t="s">
        <v>128</v>
      </c>
      <c r="M11" s="291"/>
      <c r="N11" s="292"/>
      <c r="O11" s="47"/>
      <c r="P11" s="128"/>
      <c r="Q11" s="129"/>
      <c r="R11" s="23" t="s">
        <v>190</v>
      </c>
      <c r="S11" s="47" t="s">
        <v>193</v>
      </c>
      <c r="U11" s="21"/>
    </row>
    <row r="12" spans="1:21" ht="22.5" customHeight="1" x14ac:dyDescent="0.15">
      <c r="A12" s="158">
        <v>1</v>
      </c>
      <c r="B12" s="281"/>
      <c r="C12" s="282"/>
      <c r="D12" s="12"/>
      <c r="E12" s="13"/>
      <c r="F12" s="13"/>
      <c r="G12" s="14"/>
      <c r="H12" s="14"/>
      <c r="I12" s="15"/>
      <c r="J12" s="15"/>
      <c r="K12" s="15"/>
      <c r="L12" s="229"/>
      <c r="M12" s="231"/>
      <c r="N12" s="230"/>
      <c r="O12" s="47"/>
      <c r="P12" s="18"/>
      <c r="Q12" s="18"/>
      <c r="R12" s="160" t="str">
        <f>IFERROR(INDEX(E12:E19,MATCH(MAX(D12:D19),D12:D19,0)),"")</f>
        <v/>
      </c>
      <c r="S12" s="102" t="str">
        <f t="shared" ref="S12:S19" si="1">IF(OR(D12=0,D12=""),"OK",(IF(OR(G12=""),"NG","OK")))</f>
        <v>OK</v>
      </c>
      <c r="U12" s="21" t="s">
        <v>216</v>
      </c>
    </row>
    <row r="13" spans="1:21" ht="22.5" customHeight="1" x14ac:dyDescent="0.15">
      <c r="A13" s="158">
        <v>2</v>
      </c>
      <c r="B13" s="281"/>
      <c r="C13" s="282"/>
      <c r="D13" s="12"/>
      <c r="E13" s="13"/>
      <c r="F13" s="13"/>
      <c r="G13" s="14"/>
      <c r="H13" s="14"/>
      <c r="I13" s="15"/>
      <c r="J13" s="15"/>
      <c r="K13" s="15"/>
      <c r="L13" s="229"/>
      <c r="M13" s="231"/>
      <c r="N13" s="230"/>
      <c r="O13" s="47"/>
      <c r="P13" s="18"/>
      <c r="Q13" s="18"/>
      <c r="R13" s="101"/>
      <c r="S13" s="102" t="str">
        <f t="shared" si="1"/>
        <v>OK</v>
      </c>
      <c r="U13" s="21" t="s">
        <v>218</v>
      </c>
    </row>
    <row r="14" spans="1:21" ht="22.5" customHeight="1" x14ac:dyDescent="0.15">
      <c r="A14" s="158">
        <v>3</v>
      </c>
      <c r="B14" s="281"/>
      <c r="C14" s="282"/>
      <c r="D14" s="12"/>
      <c r="E14" s="13"/>
      <c r="F14" s="13"/>
      <c r="G14" s="14"/>
      <c r="H14" s="14"/>
      <c r="I14" s="15"/>
      <c r="J14" s="15"/>
      <c r="K14" s="15"/>
      <c r="L14" s="229"/>
      <c r="M14" s="231"/>
      <c r="N14" s="230"/>
      <c r="O14" s="47"/>
      <c r="P14" s="18"/>
      <c r="Q14" s="18"/>
      <c r="R14" s="101"/>
      <c r="S14" s="102" t="str">
        <f t="shared" si="1"/>
        <v>OK</v>
      </c>
      <c r="U14" s="21" t="s">
        <v>217</v>
      </c>
    </row>
    <row r="15" spans="1:21" ht="22.5" customHeight="1" x14ac:dyDescent="0.15">
      <c r="A15" s="158">
        <v>4</v>
      </c>
      <c r="B15" s="281"/>
      <c r="C15" s="282"/>
      <c r="D15" s="12"/>
      <c r="E15" s="13"/>
      <c r="F15" s="13"/>
      <c r="G15" s="14"/>
      <c r="H15" s="14"/>
      <c r="I15" s="15"/>
      <c r="J15" s="15"/>
      <c r="K15" s="15"/>
      <c r="L15" s="229"/>
      <c r="M15" s="231"/>
      <c r="N15" s="230"/>
      <c r="O15" s="47"/>
      <c r="P15" s="18"/>
      <c r="Q15" s="18"/>
      <c r="R15" s="101"/>
      <c r="S15" s="102" t="str">
        <f t="shared" si="1"/>
        <v>OK</v>
      </c>
      <c r="U15" s="138" t="s">
        <v>219</v>
      </c>
    </row>
    <row r="16" spans="1:21" ht="22.5" customHeight="1" x14ac:dyDescent="0.15">
      <c r="A16" s="158">
        <v>5</v>
      </c>
      <c r="B16" s="281"/>
      <c r="C16" s="282"/>
      <c r="D16" s="12"/>
      <c r="E16" s="13"/>
      <c r="F16" s="13"/>
      <c r="G16" s="14"/>
      <c r="H16" s="14"/>
      <c r="I16" s="15"/>
      <c r="J16" s="15"/>
      <c r="K16" s="15"/>
      <c r="L16" s="229"/>
      <c r="M16" s="231"/>
      <c r="N16" s="230"/>
      <c r="O16" s="47"/>
      <c r="P16" s="18"/>
      <c r="Q16" s="18"/>
      <c r="R16" s="101"/>
      <c r="S16" s="102" t="str">
        <f t="shared" si="1"/>
        <v>OK</v>
      </c>
    </row>
    <row r="17" spans="1:21" ht="22.5" customHeight="1" x14ac:dyDescent="0.15">
      <c r="A17" s="158">
        <v>6</v>
      </c>
      <c r="B17" s="281"/>
      <c r="C17" s="282"/>
      <c r="D17" s="12"/>
      <c r="E17" s="13"/>
      <c r="F17" s="13"/>
      <c r="G17" s="14"/>
      <c r="H17" s="14"/>
      <c r="I17" s="15"/>
      <c r="J17" s="15"/>
      <c r="K17" s="15"/>
      <c r="L17" s="229"/>
      <c r="M17" s="231"/>
      <c r="N17" s="230"/>
      <c r="O17" s="47"/>
      <c r="P17" s="18"/>
      <c r="Q17" s="18"/>
      <c r="R17" s="101"/>
      <c r="S17" s="102" t="str">
        <f t="shared" si="1"/>
        <v>OK</v>
      </c>
    </row>
    <row r="18" spans="1:21" ht="22.5" customHeight="1" x14ac:dyDescent="0.15">
      <c r="A18" s="158">
        <v>7</v>
      </c>
      <c r="B18" s="281"/>
      <c r="C18" s="282"/>
      <c r="D18" s="12"/>
      <c r="E18" s="13"/>
      <c r="F18" s="13"/>
      <c r="G18" s="14"/>
      <c r="H18" s="14"/>
      <c r="I18" s="15"/>
      <c r="J18" s="15"/>
      <c r="K18" s="15"/>
      <c r="L18" s="229"/>
      <c r="M18" s="231"/>
      <c r="N18" s="230"/>
      <c r="O18" s="47"/>
      <c r="P18" s="18"/>
      <c r="Q18" s="18"/>
      <c r="R18" s="101"/>
      <c r="S18" s="102" t="str">
        <f t="shared" si="1"/>
        <v>OK</v>
      </c>
    </row>
    <row r="19" spans="1:21" ht="22.5" customHeight="1" x14ac:dyDescent="0.15">
      <c r="A19" s="158">
        <v>8</v>
      </c>
      <c r="B19" s="281"/>
      <c r="C19" s="282"/>
      <c r="D19" s="12"/>
      <c r="E19" s="13"/>
      <c r="F19" s="13"/>
      <c r="G19" s="14"/>
      <c r="H19" s="14"/>
      <c r="I19" s="15"/>
      <c r="J19" s="15"/>
      <c r="K19" s="15"/>
      <c r="L19" s="229"/>
      <c r="M19" s="231"/>
      <c r="N19" s="230"/>
      <c r="O19" s="47"/>
      <c r="P19" s="18"/>
      <c r="Q19" s="18"/>
      <c r="R19" s="101"/>
      <c r="S19" s="102" t="str">
        <f t="shared" si="1"/>
        <v>OK</v>
      </c>
    </row>
    <row r="20" spans="1:21" ht="17.25" x14ac:dyDescent="0.15">
      <c r="A20" s="164" t="s">
        <v>0</v>
      </c>
      <c r="B20" s="243" t="s">
        <v>34</v>
      </c>
      <c r="C20" s="244"/>
      <c r="D20" s="20">
        <f>SUM(D12:D19)</f>
        <v>0</v>
      </c>
      <c r="E20" s="164" t="s">
        <v>34</v>
      </c>
      <c r="F20" s="164"/>
      <c r="G20" s="159"/>
      <c r="H20" s="159" t="s">
        <v>34</v>
      </c>
      <c r="I20" s="159" t="s">
        <v>34</v>
      </c>
      <c r="J20" s="159" t="s">
        <v>34</v>
      </c>
      <c r="K20" s="159" t="s">
        <v>34</v>
      </c>
      <c r="L20" s="243" t="s">
        <v>34</v>
      </c>
      <c r="M20" s="247"/>
      <c r="N20" s="244"/>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76" t="s">
        <v>38</v>
      </c>
      <c r="B23" s="276" t="s">
        <v>69</v>
      </c>
      <c r="C23" s="278" t="s">
        <v>104</v>
      </c>
      <c r="D23" s="279" t="s">
        <v>4</v>
      </c>
      <c r="E23" s="280"/>
      <c r="F23" s="280"/>
      <c r="G23" s="280"/>
      <c r="H23" s="280"/>
      <c r="I23" s="276" t="s">
        <v>222</v>
      </c>
      <c r="J23" s="270" t="s">
        <v>80</v>
      </c>
      <c r="K23" s="270"/>
      <c r="L23" s="270"/>
      <c r="M23" s="270"/>
      <c r="N23" s="21"/>
      <c r="O23" s="47"/>
      <c r="P23" s="18"/>
      <c r="Q23" s="111"/>
      <c r="R23" s="21" t="s">
        <v>152</v>
      </c>
      <c r="S23" s="21" t="s">
        <v>152</v>
      </c>
      <c r="U23" s="21"/>
    </row>
    <row r="24" spans="1:21" s="51" customFormat="1" ht="17.25" x14ac:dyDescent="0.15">
      <c r="A24" s="277"/>
      <c r="B24" s="277"/>
      <c r="C24" s="277"/>
      <c r="D24" s="165" t="s">
        <v>122</v>
      </c>
      <c r="E24" s="279" t="s">
        <v>107</v>
      </c>
      <c r="F24" s="280"/>
      <c r="G24" s="165" t="s">
        <v>220</v>
      </c>
      <c r="H24" s="168" t="s">
        <v>221</v>
      </c>
      <c r="I24" s="277"/>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3"/>
      <c r="F25" s="274"/>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3"/>
      <c r="F26" s="275"/>
      <c r="G26" s="16"/>
      <c r="H26" s="16"/>
      <c r="I26" s="40"/>
      <c r="J26" s="39"/>
      <c r="K26" s="39"/>
      <c r="L26" s="141" t="s">
        <v>6</v>
      </c>
      <c r="M26" s="141" t="s">
        <v>6</v>
      </c>
      <c r="O26" s="47"/>
      <c r="P26" s="18"/>
      <c r="Q26" s="111"/>
      <c r="R26" s="102" t="str">
        <f t="shared" ref="R26:R36" si="2">IF(OR(I26="新規",I26="追加",I26=""),"OK",(IF(AND(J26="",K26=""),"NG","OK")))</f>
        <v>OK</v>
      </c>
      <c r="S26" s="102" t="str">
        <f t="shared" ref="S26:S36" si="3">IF(OR(J26="新規",J26="追加",J26=""),"OK",(IF(OR(AND(M26="",N26=""),AND(M26="",N26="□"),AND(M26="□",N26=""),AND(M26="□",N26="□")),"NG","OK")))</f>
        <v>OK</v>
      </c>
      <c r="T26" s="102" t="str">
        <f t="shared" ref="T26:T36" si="4">IF(OR(AND(D26&lt;&gt;"",E26&lt;&gt;"",G26&lt;&gt;"",H26&lt;&gt;"",I26&lt;&gt;""),(D26="")),"OK","NG")</f>
        <v>OK</v>
      </c>
    </row>
    <row r="27" spans="1:21" ht="22.5" customHeight="1" x14ac:dyDescent="0.15">
      <c r="A27" s="39"/>
      <c r="B27" s="14"/>
      <c r="C27" s="14"/>
      <c r="D27" s="14"/>
      <c r="E27" s="273"/>
      <c r="F27" s="275"/>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3"/>
      <c r="F28" s="274"/>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3"/>
      <c r="F29" s="274"/>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3"/>
      <c r="F30" s="274"/>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3"/>
      <c r="F31" s="274"/>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3"/>
      <c r="F32" s="274"/>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3"/>
      <c r="F33" s="274"/>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3"/>
      <c r="F34" s="274"/>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3"/>
      <c r="F35" s="274"/>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3"/>
      <c r="F36" s="274"/>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2" t="s">
        <v>37</v>
      </c>
      <c r="G38" s="272"/>
      <c r="H38" s="272" t="s">
        <v>112</v>
      </c>
      <c r="I38" s="272"/>
      <c r="J38" s="47"/>
      <c r="O38" s="47"/>
      <c r="R38" s="52" t="s">
        <v>31</v>
      </c>
      <c r="S38" s="53" t="s">
        <v>111</v>
      </c>
      <c r="T38" s="53" t="s">
        <v>136</v>
      </c>
    </row>
    <row r="39" spans="1:25" ht="22.5" customHeight="1" x14ac:dyDescent="0.15">
      <c r="A39" s="29" t="s">
        <v>100</v>
      </c>
      <c r="B39" s="20">
        <f>SUMIF(B$25:B$36,A39,H$25:H$36)</f>
        <v>0</v>
      </c>
      <c r="C39" s="12"/>
      <c r="D39" s="12"/>
      <c r="E39" s="12"/>
      <c r="F39" s="269"/>
      <c r="G39" s="269"/>
      <c r="H39" s="270" t="s">
        <v>108</v>
      </c>
      <c r="I39" s="270"/>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69"/>
      <c r="G40" s="269"/>
      <c r="H40" s="270" t="s">
        <v>109</v>
      </c>
      <c r="I40" s="270"/>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69"/>
      <c r="G41" s="269"/>
      <c r="H41" s="270" t="s">
        <v>110</v>
      </c>
      <c r="I41" s="270"/>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69"/>
      <c r="G42" s="269"/>
      <c r="H42" s="271"/>
      <c r="I42" s="27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43" t="s">
        <v>50</v>
      </c>
      <c r="C47" s="247"/>
      <c r="D47" s="247"/>
      <c r="E47" s="244"/>
      <c r="F47" s="233" t="s">
        <v>99</v>
      </c>
      <c r="G47" s="233"/>
      <c r="H47" s="144"/>
      <c r="I47" s="24"/>
    </row>
    <row r="48" spans="1:25" ht="15" customHeight="1" x14ac:dyDescent="0.15">
      <c r="A48" s="17" t="s">
        <v>6</v>
      </c>
      <c r="B48" s="240" t="s">
        <v>7</v>
      </c>
      <c r="C48" s="241"/>
      <c r="D48" s="241"/>
      <c r="E48" s="242"/>
      <c r="F48" s="267" t="s">
        <v>8</v>
      </c>
      <c r="G48" s="267"/>
      <c r="H48" s="145"/>
      <c r="I48" s="24"/>
    </row>
    <row r="49" spans="1:19" ht="15" customHeight="1" x14ac:dyDescent="0.15">
      <c r="A49" s="17" t="s">
        <v>6</v>
      </c>
      <c r="B49" s="240" t="s">
        <v>9</v>
      </c>
      <c r="C49" s="241"/>
      <c r="D49" s="241"/>
      <c r="E49" s="242"/>
      <c r="F49" s="267" t="s">
        <v>10</v>
      </c>
      <c r="G49" s="267"/>
      <c r="H49" s="145"/>
      <c r="I49" s="24"/>
    </row>
    <row r="50" spans="1:19" ht="15" customHeight="1" x14ac:dyDescent="0.15">
      <c r="A50" s="17" t="s">
        <v>6</v>
      </c>
      <c r="B50" s="240" t="s">
        <v>11</v>
      </c>
      <c r="C50" s="241"/>
      <c r="D50" s="241"/>
      <c r="E50" s="242"/>
      <c r="F50" s="267" t="s">
        <v>12</v>
      </c>
      <c r="G50" s="267"/>
      <c r="H50" s="145"/>
      <c r="I50" s="24"/>
    </row>
    <row r="51" spans="1:19" ht="15" customHeight="1" x14ac:dyDescent="0.15">
      <c r="A51" s="17" t="s">
        <v>6</v>
      </c>
      <c r="B51" s="240" t="s">
        <v>13</v>
      </c>
      <c r="C51" s="241"/>
      <c r="D51" s="241"/>
      <c r="E51" s="242"/>
      <c r="F51" s="267" t="s">
        <v>14</v>
      </c>
      <c r="G51" s="267"/>
      <c r="H51" s="145"/>
      <c r="I51" s="24"/>
    </row>
    <row r="52" spans="1:19" ht="15" customHeight="1" x14ac:dyDescent="0.15">
      <c r="A52" s="17" t="s">
        <v>6</v>
      </c>
      <c r="B52" s="240" t="s">
        <v>51</v>
      </c>
      <c r="C52" s="241"/>
      <c r="D52" s="241"/>
      <c r="E52" s="242"/>
      <c r="F52" s="268" t="s">
        <v>54</v>
      </c>
      <c r="G52" s="268"/>
      <c r="H52" s="146"/>
      <c r="I52" s="24"/>
    </row>
    <row r="53" spans="1:19" ht="15" customHeight="1" x14ac:dyDescent="0.15">
      <c r="A53" s="17" t="s">
        <v>6</v>
      </c>
      <c r="B53" s="240" t="s">
        <v>52</v>
      </c>
      <c r="C53" s="241"/>
      <c r="D53" s="241"/>
      <c r="E53" s="242"/>
      <c r="F53" s="268" t="s">
        <v>55</v>
      </c>
      <c r="G53" s="268"/>
      <c r="H53" s="146"/>
      <c r="I53" s="24"/>
    </row>
    <row r="54" spans="1:19" ht="15" customHeight="1" x14ac:dyDescent="0.15">
      <c r="A54" s="17" t="s">
        <v>6</v>
      </c>
      <c r="B54" s="240" t="s">
        <v>53</v>
      </c>
      <c r="C54" s="241"/>
      <c r="D54" s="241"/>
      <c r="E54" s="242"/>
      <c r="F54" s="267" t="s">
        <v>8</v>
      </c>
      <c r="G54" s="267"/>
      <c r="H54" s="145"/>
      <c r="I54" s="24"/>
      <c r="R54" s="55"/>
    </row>
    <row r="55" spans="1:19" ht="15" customHeight="1" x14ac:dyDescent="0.15">
      <c r="A55" s="17" t="s">
        <v>6</v>
      </c>
      <c r="B55" s="240" t="s">
        <v>15</v>
      </c>
      <c r="C55" s="241"/>
      <c r="D55" s="241"/>
      <c r="E55" s="242"/>
      <c r="F55" s="267" t="s">
        <v>10</v>
      </c>
      <c r="G55" s="267"/>
      <c r="H55" s="145"/>
      <c r="I55" s="24"/>
      <c r="R55" s="55"/>
    </row>
    <row r="56" spans="1:19" ht="15" customHeight="1" x14ac:dyDescent="0.15">
      <c r="A56" s="17" t="s">
        <v>6</v>
      </c>
      <c r="B56" s="240" t="s">
        <v>39</v>
      </c>
      <c r="C56" s="241"/>
      <c r="D56" s="241"/>
      <c r="E56" s="242"/>
      <c r="F56" s="267" t="s">
        <v>10</v>
      </c>
      <c r="G56" s="267"/>
      <c r="H56" s="145"/>
      <c r="I56" s="24"/>
      <c r="R56" s="55"/>
    </row>
    <row r="57" spans="1:19" ht="15" customHeight="1" x14ac:dyDescent="0.15">
      <c r="A57" s="254" t="s">
        <v>241</v>
      </c>
      <c r="B57" s="254"/>
      <c r="C57" s="254"/>
      <c r="D57" s="254"/>
      <c r="E57" s="254"/>
      <c r="F57" s="254"/>
      <c r="G57" s="254"/>
      <c r="H57" s="254"/>
      <c r="I57" s="254"/>
      <c r="J57" s="254"/>
      <c r="K57" s="254"/>
      <c r="L57" s="254"/>
      <c r="R57" s="55"/>
    </row>
    <row r="58" spans="1:19" ht="22.5" customHeight="1" x14ac:dyDescent="0.15">
      <c r="A58" s="255" t="s">
        <v>127</v>
      </c>
      <c r="B58" s="251"/>
      <c r="C58" s="251"/>
      <c r="D58" s="251"/>
      <c r="E58" s="251"/>
      <c r="F58" s="251"/>
      <c r="G58" s="251"/>
      <c r="H58" s="251"/>
      <c r="I58" s="251"/>
      <c r="J58" s="251"/>
      <c r="K58" s="251"/>
      <c r="L58" s="251"/>
      <c r="R58" s="56" t="s">
        <v>155</v>
      </c>
    </row>
    <row r="59" spans="1:19" ht="22.5" customHeight="1" x14ac:dyDescent="0.15">
      <c r="A59" s="150" t="s">
        <v>6</v>
      </c>
      <c r="B59" s="256" t="s">
        <v>154</v>
      </c>
      <c r="C59" s="256"/>
      <c r="D59" s="256"/>
      <c r="E59" s="256"/>
      <c r="F59" s="256"/>
      <c r="G59" s="256"/>
      <c r="H59" s="257" t="s">
        <v>227</v>
      </c>
      <c r="I59" s="257"/>
      <c r="J59" s="257"/>
      <c r="K59" s="257"/>
      <c r="L59" s="257"/>
      <c r="M59" s="257"/>
      <c r="N59" s="257"/>
      <c r="O59" s="162"/>
      <c r="P59" s="162"/>
      <c r="Q59" s="162"/>
      <c r="R59" s="102" t="str">
        <f>IF(C41=0,"OK",(IF(A59="☑","OK","NG")))</f>
        <v>OK</v>
      </c>
      <c r="S59" s="57"/>
    </row>
    <row r="60" spans="1:19" ht="22.5" customHeight="1" x14ac:dyDescent="0.15">
      <c r="A60" s="258" t="s">
        <v>153</v>
      </c>
      <c r="B60" s="258"/>
      <c r="C60" s="258"/>
      <c r="D60" s="258"/>
      <c r="E60" s="258"/>
      <c r="F60" s="258"/>
      <c r="G60" s="258"/>
      <c r="H60" s="258"/>
      <c r="I60" s="258"/>
      <c r="J60" s="258"/>
      <c r="K60" s="258"/>
      <c r="L60" s="258"/>
      <c r="M60" s="34"/>
      <c r="N60" s="163"/>
      <c r="O60" s="163"/>
      <c r="P60" s="163"/>
      <c r="Q60" s="163"/>
      <c r="R60" s="57"/>
    </row>
    <row r="61" spans="1:19" s="35" customFormat="1" ht="22.5" customHeight="1" x14ac:dyDescent="0.15">
      <c r="A61" s="259" t="s">
        <v>163</v>
      </c>
      <c r="B61" s="260"/>
      <c r="C61" s="260"/>
      <c r="D61" s="260"/>
      <c r="E61" s="260"/>
      <c r="F61" s="260"/>
      <c r="G61" s="260"/>
      <c r="H61" s="260"/>
      <c r="I61" s="260"/>
      <c r="J61" s="260"/>
      <c r="K61" s="260"/>
      <c r="L61" s="261"/>
      <c r="M61" s="265" t="s">
        <v>169</v>
      </c>
      <c r="N61" s="266"/>
      <c r="O61" s="163"/>
      <c r="P61" s="163"/>
      <c r="Q61" s="163"/>
      <c r="R61" s="102" t="str">
        <f>IF(AND(A61="",C41&gt;0),"NG","OK")</f>
        <v>OK</v>
      </c>
    </row>
    <row r="62" spans="1:19" s="35" customFormat="1" ht="22.5" customHeight="1" x14ac:dyDescent="0.15">
      <c r="A62" s="262"/>
      <c r="B62" s="263"/>
      <c r="C62" s="263"/>
      <c r="D62" s="263"/>
      <c r="E62" s="263"/>
      <c r="F62" s="263"/>
      <c r="G62" s="263"/>
      <c r="H62" s="263"/>
      <c r="I62" s="263"/>
      <c r="J62" s="263"/>
      <c r="K62" s="263"/>
      <c r="L62" s="264"/>
      <c r="M62" s="265"/>
      <c r="N62" s="266"/>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48" t="s">
        <v>238</v>
      </c>
      <c r="C65" s="248"/>
      <c r="D65" s="248"/>
      <c r="E65" s="249" t="s">
        <v>240</v>
      </c>
      <c r="F65" s="249"/>
      <c r="G65" s="249"/>
      <c r="H65" s="249"/>
      <c r="I65" s="249"/>
      <c r="J65" s="249"/>
      <c r="K65" s="249"/>
      <c r="L65" s="157"/>
      <c r="R65" s="102" t="str">
        <f>IF(B42=0,"OK",IF(B42=0,"OK",IF(OR(A65="☑",A66="☑",A67="☑"),"OK","NG")))</f>
        <v>OK</v>
      </c>
    </row>
    <row r="66" spans="1:18" ht="15" customHeight="1" x14ac:dyDescent="0.15">
      <c r="A66" s="17" t="s">
        <v>6</v>
      </c>
      <c r="B66" s="248" t="s">
        <v>239</v>
      </c>
      <c r="C66" s="248"/>
      <c r="D66" s="248"/>
      <c r="E66" s="249"/>
      <c r="F66" s="249"/>
      <c r="G66" s="249"/>
      <c r="H66" s="249"/>
      <c r="I66" s="249"/>
      <c r="J66" s="249"/>
      <c r="K66" s="249"/>
      <c r="L66" s="157"/>
    </row>
    <row r="67" spans="1:18" ht="15" customHeight="1" x14ac:dyDescent="0.15">
      <c r="A67" s="17" t="s">
        <v>6</v>
      </c>
      <c r="B67" s="250" t="s">
        <v>44</v>
      </c>
      <c r="C67" s="250"/>
      <c r="D67" s="250"/>
      <c r="E67" s="249"/>
      <c r="F67" s="249"/>
      <c r="G67" s="249"/>
      <c r="H67" s="249"/>
      <c r="I67" s="249"/>
      <c r="J67" s="249"/>
      <c r="K67" s="249"/>
      <c r="L67" s="157"/>
    </row>
    <row r="68" spans="1:18" ht="15" customHeight="1" x14ac:dyDescent="0.15"/>
    <row r="69" spans="1:18" ht="15" customHeight="1" x14ac:dyDescent="0.15">
      <c r="A69" s="21" t="s">
        <v>145</v>
      </c>
    </row>
    <row r="70" spans="1:18" ht="15" customHeight="1" x14ac:dyDescent="0.15">
      <c r="A70" s="251" t="s">
        <v>92</v>
      </c>
      <c r="B70" s="251"/>
      <c r="C70" s="251"/>
      <c r="D70" s="251"/>
      <c r="E70" s="251"/>
      <c r="F70" s="251"/>
      <c r="G70" s="251"/>
      <c r="H70" s="251"/>
      <c r="I70" s="251"/>
      <c r="J70" s="251"/>
      <c r="K70" s="251"/>
      <c r="L70" s="251"/>
      <c r="R70" s="59" t="s">
        <v>123</v>
      </c>
    </row>
    <row r="71" spans="1:18" ht="15" customHeight="1" x14ac:dyDescent="0.15">
      <c r="A71" s="147" t="s">
        <v>16</v>
      </c>
      <c r="B71" s="252" t="s">
        <v>17</v>
      </c>
      <c r="C71" s="253"/>
      <c r="D71" s="253"/>
      <c r="E71" s="253"/>
      <c r="F71" s="253"/>
      <c r="G71" s="253"/>
      <c r="H71" s="253"/>
      <c r="I71" s="253"/>
      <c r="J71" s="253"/>
      <c r="K71" s="145"/>
    </row>
    <row r="72" spans="1:18" ht="15" customHeight="1" x14ac:dyDescent="0.15">
      <c r="A72" s="17" t="s">
        <v>6</v>
      </c>
      <c r="B72" s="240" t="s">
        <v>106</v>
      </c>
      <c r="C72" s="241"/>
      <c r="D72" s="241"/>
      <c r="E72" s="241"/>
      <c r="F72" s="241"/>
      <c r="G72" s="241"/>
      <c r="H72" s="241"/>
      <c r="I72" s="241"/>
      <c r="J72" s="242"/>
      <c r="K72" s="162"/>
      <c r="R72" s="102" t="str">
        <f>IF(B42=0,"OK",IF(AND(A72="☑",A73="☑",A74="☑"),"OK","NG"))</f>
        <v>OK</v>
      </c>
    </row>
    <row r="73" spans="1:18" ht="15" customHeight="1" x14ac:dyDescent="0.15">
      <c r="A73" s="17" t="s">
        <v>6</v>
      </c>
      <c r="B73" s="240" t="s">
        <v>196</v>
      </c>
      <c r="C73" s="241"/>
      <c r="D73" s="241"/>
      <c r="E73" s="241"/>
      <c r="F73" s="241"/>
      <c r="G73" s="241"/>
      <c r="H73" s="241"/>
      <c r="I73" s="241"/>
      <c r="J73" s="242"/>
      <c r="K73" s="162"/>
    </row>
    <row r="74" spans="1:18" ht="15" customHeight="1" x14ac:dyDescent="0.15">
      <c r="A74" s="17" t="s">
        <v>6</v>
      </c>
      <c r="B74" s="240" t="s">
        <v>48</v>
      </c>
      <c r="C74" s="241"/>
      <c r="D74" s="241"/>
      <c r="E74" s="241"/>
      <c r="F74" s="241"/>
      <c r="G74" s="241"/>
      <c r="H74" s="241"/>
      <c r="I74" s="241"/>
      <c r="J74" s="242"/>
      <c r="K74" s="162"/>
    </row>
    <row r="75" spans="1:18" ht="15" customHeight="1" x14ac:dyDescent="0.15"/>
    <row r="76" spans="1:18" ht="15" customHeight="1" x14ac:dyDescent="0.15">
      <c r="A76" s="21" t="s">
        <v>156</v>
      </c>
      <c r="K76" s="24"/>
      <c r="L76" s="24"/>
    </row>
    <row r="77" spans="1:18" ht="15" customHeight="1" x14ac:dyDescent="0.15">
      <c r="A77" s="164" t="s">
        <v>16</v>
      </c>
      <c r="B77" s="243" t="s">
        <v>18</v>
      </c>
      <c r="C77" s="244"/>
      <c r="D77" s="243" t="s">
        <v>157</v>
      </c>
      <c r="E77" s="244"/>
      <c r="F77" s="245" t="s">
        <v>40</v>
      </c>
      <c r="G77" s="246"/>
      <c r="H77" s="247" t="s">
        <v>37</v>
      </c>
      <c r="I77" s="247"/>
      <c r="J77" s="247"/>
      <c r="K77" s="145"/>
      <c r="L77" s="24"/>
    </row>
    <row r="78" spans="1:18" ht="18.75" customHeight="1" x14ac:dyDescent="0.15">
      <c r="A78" s="17" t="s">
        <v>6</v>
      </c>
      <c r="B78" s="236" t="s">
        <v>43</v>
      </c>
      <c r="C78" s="238"/>
      <c r="D78" s="234" t="s">
        <v>42</v>
      </c>
      <c r="E78" s="235"/>
      <c r="F78" s="234" t="s">
        <v>162</v>
      </c>
      <c r="G78" s="235"/>
      <c r="H78" s="237" t="s">
        <v>165</v>
      </c>
      <c r="I78" s="237"/>
      <c r="J78" s="238"/>
      <c r="K78" s="148"/>
      <c r="L78" s="24"/>
    </row>
    <row r="79" spans="1:18" ht="18.75" customHeight="1" x14ac:dyDescent="0.15">
      <c r="A79" s="17" t="s">
        <v>6</v>
      </c>
      <c r="B79" s="236" t="s">
        <v>46</v>
      </c>
      <c r="C79" s="238"/>
      <c r="D79" s="234" t="s">
        <v>34</v>
      </c>
      <c r="E79" s="235"/>
      <c r="F79" s="234" t="s">
        <v>41</v>
      </c>
      <c r="G79" s="235"/>
      <c r="H79" s="237" t="s">
        <v>166</v>
      </c>
      <c r="I79" s="237"/>
      <c r="J79" s="238"/>
      <c r="K79" s="148"/>
      <c r="L79" s="24"/>
    </row>
    <row r="80" spans="1:18" ht="18.75" customHeight="1" x14ac:dyDescent="0.15">
      <c r="A80" s="17" t="s">
        <v>6</v>
      </c>
      <c r="B80" s="236" t="s">
        <v>45</v>
      </c>
      <c r="C80" s="238"/>
      <c r="D80" s="234" t="s">
        <v>34</v>
      </c>
      <c r="E80" s="235"/>
      <c r="F80" s="234" t="s">
        <v>41</v>
      </c>
      <c r="G80" s="235"/>
      <c r="H80" s="237" t="s">
        <v>47</v>
      </c>
      <c r="I80" s="237"/>
      <c r="J80" s="238"/>
      <c r="K80" s="148"/>
      <c r="L80" s="24"/>
    </row>
    <row r="81" spans="1:12" ht="18.75" customHeight="1" x14ac:dyDescent="0.15">
      <c r="A81" s="17" t="s">
        <v>6</v>
      </c>
      <c r="B81" s="236" t="s">
        <v>143</v>
      </c>
      <c r="C81" s="238"/>
      <c r="D81" s="233" t="s">
        <v>19</v>
      </c>
      <c r="E81" s="233"/>
      <c r="F81" s="234" t="s">
        <v>34</v>
      </c>
      <c r="G81" s="235"/>
      <c r="H81" s="237" t="s">
        <v>164</v>
      </c>
      <c r="I81" s="237"/>
      <c r="J81" s="238"/>
      <c r="K81" s="148"/>
      <c r="L81" s="24"/>
    </row>
    <row r="82" spans="1:12" ht="18.75" customHeight="1" x14ac:dyDescent="0.15">
      <c r="A82" s="17" t="s">
        <v>6</v>
      </c>
      <c r="B82" s="239" t="s">
        <v>20</v>
      </c>
      <c r="C82" s="239"/>
      <c r="D82" s="233" t="s">
        <v>19</v>
      </c>
      <c r="E82" s="233"/>
      <c r="F82" s="234" t="s">
        <v>34</v>
      </c>
      <c r="G82" s="235"/>
      <c r="H82" s="237" t="s">
        <v>159</v>
      </c>
      <c r="I82" s="237"/>
      <c r="J82" s="238"/>
      <c r="K82" s="148"/>
      <c r="L82" s="24"/>
    </row>
    <row r="83" spans="1:12" ht="18.75" customHeight="1" x14ac:dyDescent="0.15">
      <c r="A83" s="17" t="s">
        <v>6</v>
      </c>
      <c r="B83" s="232" t="s">
        <v>130</v>
      </c>
      <c r="C83" s="232"/>
      <c r="D83" s="233" t="s">
        <v>56</v>
      </c>
      <c r="E83" s="233"/>
      <c r="F83" s="234" t="s">
        <v>34</v>
      </c>
      <c r="G83" s="235"/>
      <c r="H83" s="236" t="s">
        <v>160</v>
      </c>
      <c r="I83" s="237"/>
      <c r="J83" s="238"/>
      <c r="K83" s="148"/>
      <c r="L83" s="24"/>
    </row>
    <row r="84" spans="1:12" ht="18.75" customHeight="1" x14ac:dyDescent="0.15">
      <c r="A84" s="17" t="s">
        <v>6</v>
      </c>
      <c r="B84" s="232" t="s">
        <v>142</v>
      </c>
      <c r="C84" s="232"/>
      <c r="D84" s="233" t="s">
        <v>34</v>
      </c>
      <c r="E84" s="233"/>
      <c r="F84" s="234" t="s">
        <v>129</v>
      </c>
      <c r="G84" s="235"/>
      <c r="H84" s="236" t="s">
        <v>161</v>
      </c>
      <c r="I84" s="237"/>
      <c r="J84" s="238"/>
      <c r="K84" s="148"/>
      <c r="L84" s="24"/>
    </row>
    <row r="85" spans="1:12" ht="18.75" customHeight="1" x14ac:dyDescent="0.15">
      <c r="A85" s="17" t="s">
        <v>6</v>
      </c>
      <c r="B85" s="227"/>
      <c r="C85" s="227"/>
      <c r="D85" s="228"/>
      <c r="E85" s="228"/>
      <c r="F85" s="229"/>
      <c r="G85" s="230"/>
      <c r="H85" s="229"/>
      <c r="I85" s="231"/>
      <c r="J85" s="230"/>
      <c r="K85" s="149"/>
      <c r="L85" s="24"/>
    </row>
    <row r="86" spans="1:12" ht="18.75" customHeight="1" x14ac:dyDescent="0.15">
      <c r="A86" s="17" t="s">
        <v>6</v>
      </c>
      <c r="B86" s="227"/>
      <c r="C86" s="227"/>
      <c r="D86" s="228"/>
      <c r="E86" s="228"/>
      <c r="F86" s="229"/>
      <c r="G86" s="230"/>
      <c r="H86" s="229"/>
      <c r="I86" s="231"/>
      <c r="J86" s="230"/>
      <c r="K86" s="149"/>
      <c r="L86" s="24"/>
    </row>
    <row r="87" spans="1:12" ht="18.75" customHeight="1" x14ac:dyDescent="0.15">
      <c r="A87" s="17" t="s">
        <v>6</v>
      </c>
      <c r="B87" s="227"/>
      <c r="C87" s="227"/>
      <c r="D87" s="228"/>
      <c r="E87" s="228"/>
      <c r="F87" s="229"/>
      <c r="G87" s="230"/>
      <c r="H87" s="229"/>
      <c r="I87" s="231"/>
      <c r="J87" s="230"/>
      <c r="K87" s="149"/>
      <c r="L87" s="24"/>
    </row>
  </sheetData>
  <sheetProtection password="CC71" sheet="1" objects="1" scenarios="1"/>
  <mergeCells count="141">
    <mergeCell ref="N3:P3"/>
    <mergeCell ref="B4:E4"/>
    <mergeCell ref="R4:R5"/>
    <mergeCell ref="B5:E5"/>
    <mergeCell ref="B6:E6"/>
    <mergeCell ref="B11:C11"/>
    <mergeCell ref="L11:N11"/>
    <mergeCell ref="A1:M1"/>
    <mergeCell ref="B3:E3"/>
    <mergeCell ref="G3:G4"/>
    <mergeCell ref="H3:I3"/>
    <mergeCell ref="J3:J4"/>
    <mergeCell ref="K3:K4"/>
    <mergeCell ref="L3:L4"/>
    <mergeCell ref="B15:C15"/>
    <mergeCell ref="L15:N15"/>
    <mergeCell ref="B16:C16"/>
    <mergeCell ref="L16:N16"/>
    <mergeCell ref="B17:C17"/>
    <mergeCell ref="L17:N17"/>
    <mergeCell ref="B12:C12"/>
    <mergeCell ref="L12:N12"/>
    <mergeCell ref="B13:C13"/>
    <mergeCell ref="L13:N13"/>
    <mergeCell ref="B14:C14"/>
    <mergeCell ref="L14:N14"/>
    <mergeCell ref="I23:I24"/>
    <mergeCell ref="J23:M23"/>
    <mergeCell ref="E24:F24"/>
    <mergeCell ref="B18:C18"/>
    <mergeCell ref="L18:N18"/>
    <mergeCell ref="B19:C19"/>
    <mergeCell ref="L19:N19"/>
    <mergeCell ref="B20:C20"/>
    <mergeCell ref="L20:N20"/>
    <mergeCell ref="E25:F25"/>
    <mergeCell ref="E26:F26"/>
    <mergeCell ref="E27:F27"/>
    <mergeCell ref="E28:F28"/>
    <mergeCell ref="E29:F29"/>
    <mergeCell ref="E30:F30"/>
    <mergeCell ref="A23:A24"/>
    <mergeCell ref="B23:B24"/>
    <mergeCell ref="C23:C24"/>
    <mergeCell ref="D23:H23"/>
    <mergeCell ref="F38:G38"/>
    <mergeCell ref="H38:I38"/>
    <mergeCell ref="F39:G39"/>
    <mergeCell ref="H39:I39"/>
    <mergeCell ref="F40:G40"/>
    <mergeCell ref="H40:I40"/>
    <mergeCell ref="E31:F31"/>
    <mergeCell ref="E32:F32"/>
    <mergeCell ref="E33:F33"/>
    <mergeCell ref="E34:F34"/>
    <mergeCell ref="E35:F35"/>
    <mergeCell ref="E36:F36"/>
    <mergeCell ref="B48:E48"/>
    <mergeCell ref="F48:G48"/>
    <mergeCell ref="B49:E49"/>
    <mergeCell ref="F49:G49"/>
    <mergeCell ref="B50:E50"/>
    <mergeCell ref="F50:G50"/>
    <mergeCell ref="F41:G41"/>
    <mergeCell ref="H41:I41"/>
    <mergeCell ref="F42:G42"/>
    <mergeCell ref="H42:I42"/>
    <mergeCell ref="B47:E47"/>
    <mergeCell ref="F47:G47"/>
    <mergeCell ref="B54:E54"/>
    <mergeCell ref="F54:G54"/>
    <mergeCell ref="B55:E55"/>
    <mergeCell ref="F55:G55"/>
    <mergeCell ref="B56:E56"/>
    <mergeCell ref="F56:G56"/>
    <mergeCell ref="B51:E51"/>
    <mergeCell ref="F51:G51"/>
    <mergeCell ref="B52:E52"/>
    <mergeCell ref="F52:G52"/>
    <mergeCell ref="B53:E53"/>
    <mergeCell ref="F53:G53"/>
    <mergeCell ref="B65:D65"/>
    <mergeCell ref="E65:K67"/>
    <mergeCell ref="B66:D66"/>
    <mergeCell ref="B67:D67"/>
    <mergeCell ref="A70:L70"/>
    <mergeCell ref="B71:J71"/>
    <mergeCell ref="A57:L57"/>
    <mergeCell ref="A58:L58"/>
    <mergeCell ref="B59:G59"/>
    <mergeCell ref="H59:N59"/>
    <mergeCell ref="A60:L60"/>
    <mergeCell ref="A61:L62"/>
    <mergeCell ref="M61:N62"/>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s>
  <phoneticPr fontId="2"/>
  <conditionalFormatting sqref="A61:L62 A60:E60">
    <cfRule type="expression" dxfId="239" priority="47">
      <formula>$Q$1="○"</formula>
    </cfRule>
  </conditionalFormatting>
  <conditionalFormatting sqref="C39">
    <cfRule type="expression" dxfId="238" priority="45">
      <formula>$C$39&gt;$B$39/2</formula>
    </cfRule>
    <cfRule type="expression" dxfId="237" priority="46">
      <formula>$C$39&gt;10000000</formula>
    </cfRule>
  </conditionalFormatting>
  <conditionalFormatting sqref="C40">
    <cfRule type="expression" dxfId="236" priority="43">
      <formula>$C$40&gt;$B$40/2</formula>
    </cfRule>
    <cfRule type="expression" dxfId="235" priority="44">
      <formula>$C$40&gt;1000000</formula>
    </cfRule>
  </conditionalFormatting>
  <conditionalFormatting sqref="C41">
    <cfRule type="expression" dxfId="234" priority="41">
      <formula>$C$41&gt;$B$41/2</formula>
    </cfRule>
    <cfRule type="expression" dxfId="233" priority="42">
      <formula>$C$41&gt;100000</formula>
    </cfRule>
  </conditionalFormatting>
  <conditionalFormatting sqref="R9">
    <cfRule type="expression" dxfId="232" priority="38">
      <formula>R9="NG"</formula>
    </cfRule>
  </conditionalFormatting>
  <conditionalFormatting sqref="K29:K32 K34:K36 L25:M36">
    <cfRule type="expression" dxfId="231" priority="21">
      <formula>$J25="追加"</formula>
    </cfRule>
    <cfRule type="expression" dxfId="230" priority="40">
      <formula>$J25="新規"</formula>
    </cfRule>
  </conditionalFormatting>
  <conditionalFormatting sqref="B39:B41">
    <cfRule type="expression" dxfId="229" priority="39">
      <formula>($C39+$D39+$E39)&lt;&gt;$B39</formula>
    </cfRule>
  </conditionalFormatting>
  <conditionalFormatting sqref="R39:T41">
    <cfRule type="expression" dxfId="228" priority="36">
      <formula>R39="NG"</formula>
    </cfRule>
    <cfRule type="expression" dxfId="227" priority="37">
      <formula>$R21="NG"</formula>
    </cfRule>
  </conditionalFormatting>
  <conditionalFormatting sqref="T42">
    <cfRule type="expression" dxfId="226" priority="34">
      <formula>T42="NG"</formula>
    </cfRule>
    <cfRule type="expression" dxfId="225" priority="35">
      <formula>$R24="NG"</formula>
    </cfRule>
  </conditionalFormatting>
  <conditionalFormatting sqref="R60:R61">
    <cfRule type="expression" dxfId="224" priority="32">
      <formula>R60="NG"</formula>
    </cfRule>
    <cfRule type="expression" dxfId="223" priority="33">
      <formula>$R43="NG"</formula>
    </cfRule>
  </conditionalFormatting>
  <conditionalFormatting sqref="R65">
    <cfRule type="expression" dxfId="222" priority="31">
      <formula>R65="NG"</formula>
    </cfRule>
  </conditionalFormatting>
  <conditionalFormatting sqref="R3">
    <cfRule type="expression" dxfId="221" priority="29">
      <formula>$R3&lt;&gt;"要修正！"</formula>
    </cfRule>
    <cfRule type="expression" dxfId="220" priority="30">
      <formula>$R3="要修正！"</formula>
    </cfRule>
  </conditionalFormatting>
  <conditionalFormatting sqref="S34:S36 S25:S32">
    <cfRule type="expression" dxfId="219" priority="48">
      <formula>S25="NG"</formula>
    </cfRule>
  </conditionalFormatting>
  <conditionalFormatting sqref="S59">
    <cfRule type="expression" dxfId="218" priority="28">
      <formula>S59="NG"</formula>
    </cfRule>
  </conditionalFormatting>
  <conditionalFormatting sqref="R59">
    <cfRule type="expression" dxfId="217" priority="26">
      <formula>R59="NG"</formula>
    </cfRule>
    <cfRule type="expression" dxfId="216" priority="27">
      <formula>$R42="NG"</formula>
    </cfRule>
  </conditionalFormatting>
  <conditionalFormatting sqref="R72">
    <cfRule type="expression" dxfId="215" priority="25">
      <formula>R72="NG"</formula>
    </cfRule>
  </conditionalFormatting>
  <conditionalFormatting sqref="R25:R36">
    <cfRule type="expression" dxfId="214" priority="24">
      <formula>R25="NG"</formula>
    </cfRule>
  </conditionalFormatting>
  <conditionalFormatting sqref="S12:S19">
    <cfRule type="expression" dxfId="213" priority="22">
      <formula>$S12="NG"</formula>
    </cfRule>
    <cfRule type="expression" dxfId="212" priority="23">
      <formula>$R1048572="NG"</formula>
    </cfRule>
  </conditionalFormatting>
  <conditionalFormatting sqref="T25:T36">
    <cfRule type="expression" dxfId="211" priority="20">
      <formula>T25="NG"</formula>
    </cfRule>
  </conditionalFormatting>
  <conditionalFormatting sqref="K33">
    <cfRule type="expression" dxfId="210" priority="17">
      <formula>$J33="追加"</formula>
    </cfRule>
    <cfRule type="expression" dxfId="209" priority="18">
      <formula>$J33="新規"</formula>
    </cfRule>
  </conditionalFormatting>
  <conditionalFormatting sqref="S33">
    <cfRule type="expression" dxfId="208" priority="19">
      <formula>S33="NG"</formula>
    </cfRule>
  </conditionalFormatting>
  <conditionalFormatting sqref="K28">
    <cfRule type="expression" dxfId="207" priority="15">
      <formula>$J28="追加"</formula>
    </cfRule>
    <cfRule type="expression" dxfId="206" priority="16">
      <formula>$J28="新規"</formula>
    </cfRule>
  </conditionalFormatting>
  <conditionalFormatting sqref="L9">
    <cfRule type="expression" dxfId="205" priority="14">
      <formula>$L$9="NG"</formula>
    </cfRule>
  </conditionalFormatting>
  <conditionalFormatting sqref="R4:R5">
    <cfRule type="expression" dxfId="204" priority="13">
      <formula>$R$3="要修正！"</formula>
    </cfRule>
  </conditionalFormatting>
  <conditionalFormatting sqref="A41:H41">
    <cfRule type="expression" dxfId="203" priority="12">
      <formula>$Q$1="○"</formula>
    </cfRule>
  </conditionalFormatting>
  <conditionalFormatting sqref="A55:G55">
    <cfRule type="expression" dxfId="202" priority="11">
      <formula>$Q$1="○"</formula>
    </cfRule>
  </conditionalFormatting>
  <conditionalFormatting sqref="A83:J83">
    <cfRule type="expression" dxfId="201" priority="10">
      <formula>$Q$1="○"</formula>
    </cfRule>
  </conditionalFormatting>
  <conditionalFormatting sqref="J25:J26">
    <cfRule type="expression" dxfId="200" priority="8">
      <formula>$I25="追加"</formula>
    </cfRule>
    <cfRule type="expression" dxfId="199" priority="9">
      <formula>$I25="新規"</formula>
    </cfRule>
  </conditionalFormatting>
  <conditionalFormatting sqref="J27:K27">
    <cfRule type="expression" dxfId="198" priority="6">
      <formula>$I27="追加"</formula>
    </cfRule>
    <cfRule type="expression" dxfId="197" priority="7">
      <formula>$I27="新規"</formula>
    </cfRule>
  </conditionalFormatting>
  <conditionalFormatting sqref="A59:G59">
    <cfRule type="expression" dxfId="196" priority="5">
      <formula>"$Q$1=○"</formula>
    </cfRule>
  </conditionalFormatting>
  <conditionalFormatting sqref="K25">
    <cfRule type="expression" dxfId="195" priority="3">
      <formula>$I25="追加"</formula>
    </cfRule>
    <cfRule type="expression" dxfId="194" priority="4">
      <formula>$I25="新規"</formula>
    </cfRule>
  </conditionalFormatting>
  <conditionalFormatting sqref="K26">
    <cfRule type="expression" dxfId="193" priority="1">
      <formula>$I26="追加"</formula>
    </cfRule>
    <cfRule type="expression" dxfId="192" priority="2">
      <formula>$I26="新規"</formula>
    </cfRule>
  </conditionalFormatting>
  <dataValidations count="2">
    <dataValidation type="list" allowBlank="1" showInputMessage="1" showErrorMessage="1" sqref="Q1 O1">
      <formula1>$S$1:$S$2</formula1>
    </dataValidation>
    <dataValidation type="list" allowBlank="1" showInputMessage="1" showErrorMessage="1" sqref="E12:E19">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J28:J36 A59</xm:sqref>
        </x14:dataValidation>
        <x14:dataValidation type="list" allowBlank="1" showInputMessage="1" showErrorMessage="1">
          <x14:formula1>
            <xm:f>リスト!$A$3:$A$9</xm:f>
          </x14:formula1>
          <xm:sqref>G12:H19</xm:sqref>
        </x14:dataValidation>
        <x14:dataValidation type="list" allowBlank="1" showInputMessage="1" showErrorMessage="1">
          <x14:formula1>
            <xm:f>リスト!$B$2:$B$11</xm:f>
          </x14:formula1>
          <xm:sqref>I12:I19</xm:sqref>
        </x14:dataValidation>
        <x14:dataValidation type="list" allowBlank="1" showInputMessage="1" showErrorMessage="1">
          <x14:formula1>
            <xm:f>リスト!$I$2:$I$5</xm:f>
          </x14:formula1>
          <xm:sqref>J12:J19</xm:sqref>
        </x14:dataValidation>
        <x14:dataValidation type="list" allowBlank="1" showInputMessage="1" showErrorMessage="1">
          <x14:formula1>
            <xm:f>リスト!$J$2:$J$6</xm:f>
          </x14:formula1>
          <xm:sqref>K12:K19</xm:sqref>
        </x14:dataValidation>
        <x14:dataValidation type="list" allowBlank="1" showInputMessage="1" showErrorMessage="1">
          <x14:formula1>
            <xm:f>リスト!$C$2:$C$4</xm:f>
          </x14:formula1>
          <xm:sqref>B25:B36</xm:sqref>
        </x14:dataValidation>
        <x14:dataValidation type="list" allowBlank="1" showInputMessage="1" showErrorMessage="1">
          <x14:formula1>
            <xm:f>リスト!$D$2:$D$3</xm:f>
          </x14:formula1>
          <xm:sqref>C25:C36</xm:sqref>
        </x14:dataValidation>
        <x14:dataValidation type="list" allowBlank="1" showInputMessage="1" showErrorMessage="1">
          <x14:formula1>
            <xm:f>リスト!$E$2:$E$22</xm:f>
          </x14:formula1>
          <xm:sqref>D25:D36</xm:sqref>
        </x14:dataValidation>
        <x14:dataValidation type="list" allowBlank="1" showInputMessage="1" showErrorMessage="1">
          <x14:formula1>
            <xm:f>リスト!$G$2:$G$4</xm:f>
          </x14:formula1>
          <xm:sqref>I25:I36</xm:sqref>
        </x14:dataValidation>
        <x14:dataValidation type="list" allowBlank="1" showInputMessage="1" showErrorMessage="1">
          <x14:formula1>
            <xm:f>リスト!$H$2:$H$4</xm:f>
          </x14:formula1>
          <xm:sqref>L25:M36 A72:A74</xm:sqref>
        </x14:dataValidation>
        <x14:dataValidation type="list" allowBlank="1" showInputMessage="1" showErrorMessage="1">
          <x14:formula1>
            <xm:f>リスト!$K$2:$K$3</xm:f>
          </x14:formula1>
          <xm:sqref>A48:A56</xm:sqref>
        </x14:dataValidation>
        <x14:dataValidation type="list" allowBlank="1" showInputMessage="1" showErrorMessage="1">
          <x14:formula1>
            <xm:f>リスト!$H$2:$H$3</xm:f>
          </x14:formula1>
          <xm:sqref>A65:A67 A78:A87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倉岡寿志</cp:lastModifiedBy>
  <cp:lastPrinted>2024-01-25T00:49:48Z</cp:lastPrinted>
  <dcterms:created xsi:type="dcterms:W3CDTF">2022-06-27T00:31:50Z</dcterms:created>
  <dcterms:modified xsi:type="dcterms:W3CDTF">2024-02-06T05:58:53Z</dcterms:modified>
</cp:coreProperties>
</file>